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1-3 ALBA 2024 APOYO PLANEACION\MAPA DE RIESGO 2024\2024-01 MAPA DE RIESGOS ADM Y FINANCIERO\"/>
    </mc:Choice>
  </mc:AlternateContent>
  <bookViews>
    <workbookView xWindow="-120" yWindow="-120" windowWidth="29040" windowHeight="15840"/>
  </bookViews>
  <sheets>
    <sheet name="FORMATO MAPA R. SISTEMAS" sheetId="1" r:id="rId1"/>
    <sheet name="Hoja1" sheetId="4" state="hidden" r:id="rId2"/>
    <sheet name="MAPA DE CALOR" sheetId="3" state="hidden" r:id="rId3"/>
    <sheet name="FORMULAS" sheetId="2" state="hidden" r:id="rId4"/>
  </sheets>
  <definedNames>
    <definedName name="_xlnm.Print_Titles" localSheetId="0">'FORMATO MAPA R. SISTEMAS'!$A:$BS,'FORMATO MAPA R. SISTEMAS'!$9:$12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5" i="1" l="1"/>
  <c r="V14" i="1"/>
  <c r="T16" i="1"/>
  <c r="R16" i="1"/>
  <c r="Q16" i="1"/>
  <c r="O16" i="1"/>
  <c r="N16" i="1"/>
  <c r="AC16" i="1" l="1"/>
  <c r="V16" i="1" l="1"/>
  <c r="L13" i="1" l="1"/>
  <c r="R15" i="1" l="1"/>
  <c r="Q15" i="1"/>
  <c r="O15" i="1"/>
  <c r="N15" i="1"/>
  <c r="AC15" i="1" l="1"/>
  <c r="O14" i="1"/>
  <c r="N14" i="1"/>
  <c r="Q14" i="1"/>
  <c r="R14" i="1"/>
  <c r="T14" i="1"/>
  <c r="N13" i="1"/>
  <c r="Q13" i="1"/>
  <c r="T13" i="1"/>
  <c r="V13" i="1" s="1"/>
  <c r="R13" i="1"/>
  <c r="O13" i="1"/>
  <c r="AC14" i="1" l="1"/>
  <c r="AC13" i="1"/>
</calcChain>
</file>

<file path=xl/comments1.xml><?xml version="1.0" encoding="utf-8"?>
<comments xmlns="http://schemas.openxmlformats.org/spreadsheetml/2006/main">
  <authors>
    <author>Autor</author>
  </authors>
  <commentList>
    <comment ref="I11" authorId="0" shapeId="0">
      <text>
        <r>
          <rPr>
            <b/>
            <sz val="9"/>
            <color indexed="81"/>
            <rFont val="Tahoma"/>
            <family val="2"/>
          </rPr>
          <t>Riesgo:
Estrategico
Operacional
Reputacional
De contagio
Estrategico
Cumplimiento
Legal
Entre otros.</t>
        </r>
      </text>
    </comment>
    <comment ref="K11" authorId="0" shapeId="0">
      <text>
        <r>
          <rPr>
            <b/>
            <sz val="9"/>
            <color indexed="81"/>
            <rFont val="Tahoma"/>
            <family val="2"/>
          </rPr>
          <t>Riesgo en Salud
Riesgo Operacional
Riesgo Actuarial
Riesgo de Crédito
Riesgo de Liquidez
Riesgo de Mercadeo de capitales
Riesgo de grupo
Riesgo de LA/FT</t>
        </r>
      </text>
    </comment>
    <comment ref="AC11" authorId="0" shapeId="0">
      <text>
        <r>
          <rPr>
            <sz val="9"/>
            <color indexed="81"/>
            <rFont val="Tahoma"/>
            <family val="2"/>
          </rPr>
          <t>Tener como referencia el mapa de calor.</t>
        </r>
      </text>
    </comment>
    <comment ref="Y12" authorId="0" shapeId="0">
      <text>
        <r>
          <rPr>
            <sz val="9"/>
            <color indexed="81"/>
            <rFont val="Tahoma"/>
            <family val="2"/>
          </rPr>
          <t xml:space="preserve">Sumar = Tipo + Impletación
</t>
        </r>
      </text>
    </comment>
  </commentList>
</comments>
</file>

<file path=xl/sharedStrings.xml><?xml version="1.0" encoding="utf-8"?>
<sst xmlns="http://schemas.openxmlformats.org/spreadsheetml/2006/main" count="346" uniqueCount="196">
  <si>
    <t>VERSION 01</t>
  </si>
  <si>
    <t>Código
FR-CI-17</t>
  </si>
  <si>
    <t>MAPA RIESGOS POR PROCESOS</t>
  </si>
  <si>
    <t>DOCUMENTO CONTROLADO</t>
  </si>
  <si>
    <t xml:space="preserve">NIVEL:  </t>
  </si>
  <si>
    <t>VIGENCIA:</t>
  </si>
  <si>
    <t>COMPONENTE:</t>
  </si>
  <si>
    <t xml:space="preserve">PROCESO:  </t>
  </si>
  <si>
    <t>OBJETIVO DEL PROCESO</t>
  </si>
  <si>
    <t>Nº DE RIESGO</t>
  </si>
  <si>
    <t>PROCESOS</t>
  </si>
  <si>
    <t>ANALISIS</t>
  </si>
  <si>
    <t>PROBABILIDAD INHERENTE</t>
  </si>
  <si>
    <t>IMPACTO INHERENTE</t>
  </si>
  <si>
    <t>Evaluación del riesgo - Valoración de Atributos del control</t>
  </si>
  <si>
    <t>Afectación Económica</t>
  </si>
  <si>
    <t>Resultado</t>
  </si>
  <si>
    <t>RESULTADO</t>
  </si>
  <si>
    <t>CONTROLES EXISTENTES</t>
  </si>
  <si>
    <t>RESPONSABLE</t>
  </si>
  <si>
    <t>CRONOGRAMA CRONOGRAMA (Tiempo Programado)</t>
  </si>
  <si>
    <t>FECHA EJECUCIÓN</t>
  </si>
  <si>
    <t>INDICADOR</t>
  </si>
  <si>
    <t>CAUSA</t>
  </si>
  <si>
    <t>TIPO DE RIESGO</t>
  </si>
  <si>
    <t>FRECUENCIA DE LA ACTIVIDAD 
(No. veces que realiza la actividad al año)</t>
  </si>
  <si>
    <t>PROBABILIDAD INHERENTE 
(Frecuencia de la Actividad)</t>
  </si>
  <si>
    <t>% Probabilidad</t>
  </si>
  <si>
    <t>Nivel Probabilidad</t>
  </si>
  <si>
    <t>%</t>
  </si>
  <si>
    <t>NIVEL</t>
  </si>
  <si>
    <t>% DE IMPACTO</t>
  </si>
  <si>
    <t>NIVEL DE IMPACTO</t>
  </si>
  <si>
    <t>SEVERIDAD (NIVEL DE RIESGO) - RIESGO RESIDUAL  (Probabilidad vs. Impacto)</t>
  </si>
  <si>
    <t>EVIDENCIA</t>
  </si>
  <si>
    <t xml:space="preserve">SEGUIMIENTO </t>
  </si>
  <si>
    <t>AVANCE REAL EN %</t>
  </si>
  <si>
    <t>ESTADO</t>
  </si>
  <si>
    <t>SUSCRIBIR PLAN DE MEJORAMIENTO</t>
  </si>
  <si>
    <t>Estratégico</t>
  </si>
  <si>
    <t>Misional</t>
  </si>
  <si>
    <t>Apoyo</t>
  </si>
  <si>
    <t>Evalaución y Contol</t>
  </si>
  <si>
    <t>INMEDIATA</t>
  </si>
  <si>
    <t>RAIZ</t>
  </si>
  <si>
    <t>Tipo</t>
  </si>
  <si>
    <t>Implementación</t>
  </si>
  <si>
    <t>Calificación</t>
  </si>
  <si>
    <t>Documentación</t>
  </si>
  <si>
    <t>Frecuencia</t>
  </si>
  <si>
    <t>Evidencia</t>
  </si>
  <si>
    <t>E</t>
  </si>
  <si>
    <t>F</t>
  </si>
  <si>
    <t>M</t>
  </si>
  <si>
    <t>A</t>
  </si>
  <si>
    <t>J</t>
  </si>
  <si>
    <t>S</t>
  </si>
  <si>
    <t>O</t>
  </si>
  <si>
    <t>N</t>
  </si>
  <si>
    <t>D</t>
  </si>
  <si>
    <t>Real</t>
  </si>
  <si>
    <t>Planeado</t>
  </si>
  <si>
    <t>Baja (3 a 24 veces al año) 40%</t>
  </si>
  <si>
    <t>Baja</t>
  </si>
  <si>
    <t>Riesgos Materializados:</t>
  </si>
  <si>
    <t>No. de observaciones:</t>
  </si>
  <si>
    <t>Aplica plan de Mejoramiento:</t>
  </si>
  <si>
    <t>PROBABILIDAD</t>
  </si>
  <si>
    <t>1 vez al año (Muy baja 20% y baja 40%)</t>
  </si>
  <si>
    <t>Muy baja (2 veces al año)  20%</t>
  </si>
  <si>
    <t>Muy baja</t>
  </si>
  <si>
    <t>Mensual (Media 60%)</t>
  </si>
  <si>
    <t>Media (24 a 500 veces al año) 60%</t>
  </si>
  <si>
    <t>Media</t>
  </si>
  <si>
    <t>Semanal (Alta 80%)</t>
  </si>
  <si>
    <t>Alta (mín 500- máx 5000 veces año) 80%</t>
  </si>
  <si>
    <t>Alta</t>
  </si>
  <si>
    <t>Diaria (Muy alta 100%)</t>
  </si>
  <si>
    <t>Muy alta (Más de 5000 veces año)  100%</t>
  </si>
  <si>
    <t>Muy Alta</t>
  </si>
  <si>
    <t>AFECTACION ECONÓMICA</t>
  </si>
  <si>
    <t>Muy Baja 20% = Afectación menor a 10 SMLMV</t>
  </si>
  <si>
    <t>Muy Baja</t>
  </si>
  <si>
    <t xml:space="preserve">Baja-40% = Entre 10 y 50 SMLMV </t>
  </si>
  <si>
    <t>Moderado 60% = Entre 50 y 100 SMLMV</t>
  </si>
  <si>
    <t>Moderado</t>
  </si>
  <si>
    <t>Mayor 80% =Entre 100 y 500 SMLMV</t>
  </si>
  <si>
    <t>Mayor</t>
  </si>
  <si>
    <t xml:space="preserve">Catastrófico 100% = Mayor a 500 SMLMV </t>
  </si>
  <si>
    <t>Catastrófico</t>
  </si>
  <si>
    <t>REPUTACIONAL</t>
  </si>
  <si>
    <t>MUY BAJA:  El riesgo afecta la imagen de algún área de la organización. (20%)</t>
  </si>
  <si>
    <t>BAJA: El riesgo afecta la imagen de la entidad internamente, de conocimiento general nivel interno, de junta directiva y accionistas y/o de proveedores. (40%)</t>
  </si>
  <si>
    <t>MODERADO: El riesgo afecta la imagen de la entidad con algunos usuarios de  relevancia frente al logro de los objetivos. (60%)</t>
  </si>
  <si>
    <t>MAYOR: El riesgo afecta la imagen de la entidad con efecto publicitario sostenido a nivel de sector administrativo, nivel departamental o municipal. (80%)</t>
  </si>
  <si>
    <t>CATASTROFICO:  El riesgo afecta la imagen de la entidad a nivel nacional, con efecto publicitario sostenido a nivel país (100%)</t>
  </si>
  <si>
    <t>IMPACTO</t>
  </si>
  <si>
    <t>LEVE - Muy baja (2 veces al año)  20%</t>
  </si>
  <si>
    <t>MENOR - Baja (3 a 24 veces al año) 40%</t>
  </si>
  <si>
    <t>MODERADO - Media (24 a 500 veces al año) 60%</t>
  </si>
  <si>
    <t>MAYOR - Alta (mín 500- máx 5000 veces año) 80%</t>
  </si>
  <si>
    <t>CATASTROFICO - Muy alta (Más de 5000 veces año)  100%</t>
  </si>
  <si>
    <t>TIPO DE ATRIBUTO</t>
  </si>
  <si>
    <t>PREVENTIVO (25%)</t>
  </si>
  <si>
    <t>DETECTIVO (15%)</t>
  </si>
  <si>
    <t>CORRECTIVO (10%)</t>
  </si>
  <si>
    <t>IMPLEMENTACION</t>
  </si>
  <si>
    <t>AUTOMATICO  (25%)</t>
  </si>
  <si>
    <t>MANUAL  (15%)</t>
  </si>
  <si>
    <t>DOCUMENTACION</t>
  </si>
  <si>
    <t>DOCUMENTADO</t>
  </si>
  <si>
    <t>SIN DOCUMENTAR</t>
  </si>
  <si>
    <t>FRECUENCIA</t>
  </si>
  <si>
    <t>CONTINUA</t>
  </si>
  <si>
    <t>ALEATORIA</t>
  </si>
  <si>
    <t>CON REGISTRO</t>
  </si>
  <si>
    <t>SIN REGISTRO</t>
  </si>
  <si>
    <t>Impacto</t>
  </si>
  <si>
    <t>Probabilidad</t>
  </si>
  <si>
    <t>Alto</t>
  </si>
  <si>
    <t>Extremo</t>
  </si>
  <si>
    <t>Bajo</t>
  </si>
  <si>
    <t>X</t>
  </si>
  <si>
    <t>Legal, Cumplimiento y Operativo</t>
  </si>
  <si>
    <t>1. Hallazgos de Entes de control y vigilancia</t>
  </si>
  <si>
    <t xml:space="preserve">Procedimientos guías, instructivos y/o Manuales del área desactualizados </t>
  </si>
  <si>
    <t>Permanente</t>
  </si>
  <si>
    <t>OLGA LUCIA BAQUERO SUAREZ</t>
  </si>
  <si>
    <t>CONSECCUENCIA</t>
  </si>
  <si>
    <t xml:space="preserve">ADMINISTRATIVO </t>
  </si>
  <si>
    <t>Fianciero, Operativo y SARLAFT</t>
  </si>
  <si>
    <t>SISTEMAS</t>
  </si>
  <si>
    <t>Legal, cumplimiento, Operativo y SARLAFT</t>
  </si>
  <si>
    <t>Jefe oficina de Sistemas</t>
  </si>
  <si>
    <t>Jefe Oficina de Sistemas</t>
  </si>
  <si>
    <t>STELLA MEDINA SOLANO</t>
  </si>
  <si>
    <t>ALBA DEL PILAR GARCIA GUAYABO</t>
  </si>
  <si>
    <t>EMPRESA SOCIAL DEL ESTADO DEL DEPARTAMENTO DEL META  ESE SOLUción SALUD</t>
  </si>
  <si>
    <t>ADMINISTRAción DE RIESGOS</t>
  </si>
  <si>
    <t>DESCRIPción DEL RIESGO</t>
  </si>
  <si>
    <t>VALORAción DEL RIESGO</t>
  </si>
  <si>
    <t>PLAN DE ACción (ADMINISTRAción DEL RIESGO- MITIGAR, PLAN DE TRATAMIENTO DEL RIESGO)</t>
  </si>
  <si>
    <t>Reputaciónal</t>
  </si>
  <si>
    <t>FUENTE DE INFORMAción/PRODUCTO ENTREGABLE</t>
  </si>
  <si>
    <t>CLASIFICAción DE RIESGO
 SARLAFT Y SICOF</t>
  </si>
  <si>
    <t>NIVEL DE AFECTAción</t>
  </si>
  <si>
    <t>1. Perdida de  información por daños de Servidores. 
2. Ataques cibernéticos</t>
  </si>
  <si>
    <t>Operaciónal</t>
  </si>
  <si>
    <t>1. Ostrucción o rompimiento del cableado de la Red existente en cada uno de los Centros de Atención y del Nivel central 
2. Deterioro por uso de la Red existente.</t>
  </si>
  <si>
    <t>1. Bajo conocimiento de los usuarios sobre seguridad de la información
2. Falta de activación de antivirus y/o restricción de acceso a links no autorizados.</t>
  </si>
  <si>
    <t>BAJA: El riesgo afecta la imagen de la entidad internamente, de conocimiento general nivel interno, de junta directiva y acciónistas y/o de proveedores. (40%)</t>
  </si>
  <si>
    <t>Oficina Asesora de Planeación</t>
  </si>
  <si>
    <t>Asesorar, administrar lo referente a la identificación, formulación, elboración, evaluación y ejecución de proyectos integrales de apoyo en la informatica y las nuevas tecnologias de la información y de las comunicaciones en todos los niveles de la institución (Acuerdo 04 de 2012).</t>
  </si>
  <si>
    <t>ACciones PREVENTIVAS</t>
  </si>
  <si>
    <t>OBSERVAciones AL SEGUIMIENTO</t>
  </si>
  <si>
    <t>Acompañamiento y asesoría  en la formulación</t>
  </si>
  <si>
    <t>Jefe Oficina Asesora de Control Interno</t>
  </si>
  <si>
    <t>Posibilidad de incidentes que pongan en peligro la información de los usuarios de la red.</t>
  </si>
  <si>
    <t xml:space="preserve">1. Daños de los Servidores 
2. Falla Eléctrica 
</t>
  </si>
  <si>
    <t>Posibilidad de daño de Servidores y/o no generación de  Backup de la información registrada en el software Asistencial-HOSVITAL  y financiero-SEVEN y la instituciónal generada en Computadores de la E.S.E. Solución Salud.
(SARLAFT Y SICOF)</t>
  </si>
  <si>
    <t>1. Hallazgos de Entes de control y vigilancia
2. Sanciones de los organismos de control 
3. Pérdida de información financiera y asistencial</t>
  </si>
  <si>
    <t>Posibilidad daño del cableado de la Red informática de la Entidad</t>
  </si>
  <si>
    <t>1. Daños o falencias frecuentes en la red.
2.Intervenir la red de forma no técnica por parte de personal ageno al área de sistemas sin autorización previa.</t>
  </si>
  <si>
    <t>1. Pérdida de la conectividad de equipos de cómputo, impresoras, etc
2. Inoperabilidad del software de la empresa.</t>
  </si>
  <si>
    <t>Reparaciones parciales del cableado de la Red existente</t>
  </si>
  <si>
    <t xml:space="preserve">Posibilidad de contar con  procedimientos, guías, caracterización,  instructivos y/o Manuales  desactualizados </t>
  </si>
  <si>
    <t>Operacional</t>
  </si>
  <si>
    <t>Manual de procesos de procedimientos.</t>
  </si>
  <si>
    <t>1. Falta de cultura de salvaguardar los archivos magnéticos
2. Apertura de correos con virus.</t>
  </si>
  <si>
    <t>Poco conocimiento y/o toma de conciencia, educación y formación en la seguridad de la información por parte de los funcionarios.</t>
  </si>
  <si>
    <t>No. De personal capacitado sobre seguridad de la información por parte del área de sistemas /Total de funciónarios activos por capacitar sobre seguridad de la información  X 100</t>
  </si>
  <si>
    <t>MAPA DE RIESGOS 1ER. CUATRIMESTRE 2024</t>
  </si>
  <si>
    <t>MAPA DE RIESGOS 2DO. CUATRIMESTRE 2024</t>
  </si>
  <si>
    <t>MAPA DE RIESGOS 3ER. CUATRIMESTRE 2024</t>
  </si>
  <si>
    <t>EVALUACIÓN Y 1ER SEGUIMIENTO A 30 DE ABRIL DE 2024</t>
  </si>
  <si>
    <t>EVALUACIÓN Y 2DO GUIMIENTO A 30 DE AGOSTO DE 2024</t>
  </si>
  <si>
    <t>EVALUACIÓN Y 3ER SEGUIMIENTO A 31 DE DICIEMBRE DE 2024</t>
  </si>
  <si>
    <t>Villavicencio, 30 de Enero de 2024</t>
  </si>
  <si>
    <t>A 31  de marzo de 2024
A 30 de junio de 2024</t>
  </si>
  <si>
    <t>Acompañamiento en la formulación</t>
  </si>
  <si>
    <t>Apoyo oficina de Planeación</t>
  </si>
  <si>
    <t>FECHA VIGENCIA 2023/01/18</t>
  </si>
  <si>
    <t xml:space="preserve">
1. Moniteo al Sistema eléctrico alterno para el fluido eléctrico (planta eléctrica) con mantenimientos a las baterias UPS del servidor
2. Seguimiento a la activación de copia automatizada y/o backup 3 veces al día
3. Realizar copia de Seguridad de la informacion institucional existente en los PC y/o Computadores en uso en las diferentes areas o procesos de la E.S.E. Solución Salud.</t>
  </si>
  <si>
    <t xml:space="preserve">
1. Moniteo al Sistema eléctrico alterno para el fluido eléctrico (planta eléctrica) con mantenimientos a las baterias UPS del servidor
2. Seguimiento a la activación de copia automatizada y/o backup 3 veces al día
3. Implementar el sistema de  copia de Seguridad de la informacion institucional existente en los PC y/o Computadores en uso en las diferentes areas o procesos de la E.S.E. Solución Salud.</t>
  </si>
  <si>
    <t>1. Certificación expedida por sistemas de los backups realizados al sistema de información.
2. Formato de llamados al servicio técnico eléctrico por novedades presentadas.
3.  Realizar copia de Seguridad de la informacion institucional existente en los PC y/o Computadores en uso en las diferentes areas o procesos de la E.S.E. Solución Salud.</t>
  </si>
  <si>
    <t>1. No. De Backaup realizados en el mes del software de informacion / Total de Backaup del software de informacion programadas para el mes  X 100%
2. No. De Backup realizados a las areas o procesos de la E.S.E. Solución Salud./ Total de Copias a realizar segun los Computadores en uso en cada una de las areas o procesos de la E.S.E. Solución Salud X 100</t>
  </si>
  <si>
    <t>1. Elaborar  un diagnóstico de las fallas e inconsistencias que presenta el cableado de la Red existente 
2. Presentar el requerimiento y/o proyecto de la necesidad ante la Gerencia adjuntando el Diagnóstico. 
3. Informe de visita técnica de las Actividades (reparaciones y/o cambio de Red)realizadas en los 17 Hospitales Locales.</t>
  </si>
  <si>
    <t>1. Un diagnóstico de las fallas e inconsistencias que presenta el cableado de la Red existente en cada Hospital Local 
2. Un requerimiento y/o proyecto de la necesidad ante la Gerencia adjuntando el Diagnóstico. 
3. Informe de visita técnica de las Actividades (reparaciones y/o cambio de Red)realizadas en los Centros de Atención</t>
  </si>
  <si>
    <t>Jefe oficina de Sistemas y equipo de trabajo del area de sistemas</t>
  </si>
  <si>
    <t>1. Un diagnóstico de las fallas e inconsistencias que presenta el cableado de la Red existente en cada Hospital Local 
2. Un requerimiento y/o proyecto de la necesidad ante la Gerencia adjuntando el Diagnóstico. 
3. Informe de visita técnica de las Actividades (reparaciones y/o cambio de Red)realizadas en los Hospitales Locales</t>
  </si>
  <si>
    <t>1.  Soporte y/o Acta firmada con el area de calidad sobre la revision de los documentos existentes e inactivacion de los obsoletos. Fecha 31 de marzo de 2024
2. Presentacion, aprobacion y Socializacion de los nuevos manuales y/o procedimientos elaborados y/o actualizados, ( Caracterización, Politicas, procedimientos, guías, formatos, instructivos y/o Manuales)</t>
  </si>
  <si>
    <t>1. Revisar junto con la contratista del proceso de Calidad los formatos, procedimientos y manueles existentes y cuales de esos se debe inactivar, actualizar y/o incluir para ser publicados en la pagina Web de la Entidad. Fecha 31 de marzo de 2024
2.  Actualizar y/o diseñar o elaborar los documentos en caso de ser necesario  (politicas, procedimientos, guías, formatos, instructivos y/o Manuales) del área a 30 de junio de 2024.</t>
  </si>
  <si>
    <t>1. Acta firmada con el area de calidad sobre la revision de los documentos existentes e inactivacion de los obsoletos. Fecha 31 de marzo de 2024
2. No. de documentos elaborados y/o actualizados, (Caracterización, politicas, procedimientos, guías, formatos, instructivos y/o Manuales) actualizados y/o diseñados / Total de documentos  a elaborar o proyectar  x100</t>
  </si>
  <si>
    <t>1. Realizar capacitación al personal sobre la importancia de la seguridad de la información tanto la que es generada en cada puesto de trabajo como la existente en los software asistencial-HOSVITAL y financiero-SEVEN. 
2.  Verificar el funcionamiento del antivirus en los Equipos de cómputo de la E.S.E. Solución Salud.</t>
  </si>
  <si>
    <t>1. Listado de Asistencia, Acta de capacitación,  informe de la capacitación realizada a los funciónarios de los 17 Hospitales Locales y al Nivel Central</t>
  </si>
  <si>
    <t xml:space="preserve">CARLOS JULIO GONZALEZ ARDILA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</si>
</sst>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_-;\-* #.##0.00\ _€_-;_-* &quot;-&quot;??\ _€_-;_-@_-"/>
    <numFmt numFmtId="166" formatCode="_ * #,##0.00_ ;_ * \-#,##0.00_ ;_ * &quot;-&quot;??_ ;_ @_ "/>
  </numFmts>
  <fonts count="30" x14ac:knownFonts="1">
    <font>
      <sz val="11"/>
      <color theme="1"/>
      <name val="Calibri"/>
      <family val="2"/>
      <scheme val="minor"/>
    </font>
    <font>
      <sz val="12"/>
      <name val="Arial"/>
      <family val="2"/>
    </font>
    <font>
      <b/>
      <sz val="12"/>
      <name val="Arial"/>
      <family val="2"/>
    </font>
    <font>
      <sz val="11"/>
      <name val="Arial"/>
      <family val="2"/>
    </font>
    <font>
      <sz val="11"/>
      <color theme="1"/>
      <name val="Arial"/>
      <family val="2"/>
    </font>
    <font>
      <b/>
      <sz val="16"/>
      <name val="Arial"/>
      <family val="2"/>
    </font>
    <font>
      <sz val="16"/>
      <name val="Arial"/>
      <family val="2"/>
    </font>
    <font>
      <sz val="10"/>
      <name val="Arial"/>
      <family val="2"/>
    </font>
    <font>
      <sz val="10"/>
      <color theme="1"/>
      <name val="Arial"/>
      <family val="2"/>
    </font>
    <font>
      <sz val="10"/>
      <color indexed="8"/>
      <name val="Arial"/>
      <family val="2"/>
    </font>
    <font>
      <b/>
      <sz val="10"/>
      <name val="Arial"/>
      <family val="2"/>
    </font>
    <font>
      <b/>
      <sz val="14"/>
      <name val="Arial"/>
      <family val="2"/>
    </font>
    <font>
      <b/>
      <sz val="10"/>
      <color theme="1"/>
      <name val="Arial"/>
      <family val="2"/>
    </font>
    <font>
      <sz val="8"/>
      <name val="Arial"/>
      <family val="2"/>
    </font>
    <font>
      <b/>
      <sz val="11"/>
      <name val="Tahoma"/>
      <family val="2"/>
    </font>
    <font>
      <sz val="9"/>
      <name val="Arial"/>
      <family val="2"/>
    </font>
    <font>
      <sz val="14"/>
      <name val="Arial"/>
      <family val="2"/>
    </font>
    <font>
      <sz val="10"/>
      <color theme="1"/>
      <name val="Calibri"/>
      <family val="2"/>
      <scheme val="minor"/>
    </font>
    <font>
      <sz val="12"/>
      <color theme="1"/>
      <name val="Arial"/>
      <family val="2"/>
    </font>
    <font>
      <sz val="9"/>
      <color theme="1"/>
      <name val="Calibri"/>
      <family val="2"/>
      <scheme val="minor"/>
    </font>
    <font>
      <b/>
      <sz val="10"/>
      <color theme="1"/>
      <name val="Calibri"/>
      <family val="2"/>
      <scheme val="minor"/>
    </font>
    <font>
      <b/>
      <sz val="9"/>
      <color indexed="81"/>
      <name val="Tahoma"/>
      <family val="2"/>
    </font>
    <font>
      <sz val="9"/>
      <color indexed="81"/>
      <name val="Tahoma"/>
      <family val="2"/>
    </font>
    <font>
      <b/>
      <sz val="11"/>
      <color theme="1"/>
      <name val="Calibri"/>
      <family val="2"/>
      <scheme val="minor"/>
    </font>
    <font>
      <sz val="10"/>
      <color rgb="FF000000"/>
      <name val="Arial"/>
      <family val="2"/>
    </font>
    <font>
      <sz val="11"/>
      <color theme="1"/>
      <name val="Calibri"/>
      <family val="2"/>
      <scheme val="minor"/>
    </font>
    <font>
      <sz val="11"/>
      <color indexed="8"/>
      <name val="Calibri"/>
      <family val="2"/>
    </font>
    <font>
      <sz val="10"/>
      <name val="Calibri"/>
      <family val="2"/>
      <scheme val="minor"/>
    </font>
    <font>
      <sz val="11"/>
      <name val="Calibri"/>
      <family val="2"/>
      <scheme val="minor"/>
    </font>
    <font>
      <sz val="9"/>
      <name val="Calibri"/>
      <family val="2"/>
      <scheme val="minor"/>
    </font>
  </fonts>
  <fills count="2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4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indexed="9"/>
        <bgColor indexed="64"/>
      </patternFill>
    </fill>
    <fill>
      <patternFill patternType="solid">
        <fgColor rgb="FFFF6600"/>
        <bgColor indexed="64"/>
      </patternFill>
    </fill>
    <fill>
      <patternFill patternType="solid">
        <fgColor rgb="FFFF0000"/>
        <bgColor indexed="64"/>
      </patternFill>
    </fill>
    <fill>
      <patternFill patternType="solid">
        <fgColor rgb="FFFFFF66"/>
        <bgColor indexed="64"/>
      </patternFill>
    </fill>
    <fill>
      <patternFill patternType="solid">
        <fgColor rgb="FF92D050"/>
        <bgColor indexed="64"/>
      </patternFill>
    </fill>
    <fill>
      <patternFill patternType="solid">
        <fgColor rgb="FF66FFFF"/>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1">
    <xf numFmtId="0" fontId="0" fillId="0" borderId="0"/>
    <xf numFmtId="0" fontId="7" fillId="0" borderId="0"/>
    <xf numFmtId="0" fontId="7" fillId="0" borderId="0"/>
    <xf numFmtId="0" fontId="7" fillId="0" borderId="0"/>
    <xf numFmtId="166" fontId="7" fillId="0" borderId="0" applyFont="0" applyFill="0" applyBorder="0" applyAlignment="0" applyProtection="0"/>
    <xf numFmtId="164" fontId="25"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25" fillId="0" borderId="0"/>
    <xf numFmtId="0" fontId="7" fillId="0" borderId="0"/>
    <xf numFmtId="0" fontId="7" fillId="0" borderId="0"/>
    <xf numFmtId="9" fontId="26" fillId="0" borderId="0" applyFont="0" applyFill="0" applyBorder="0" applyAlignment="0" applyProtection="0"/>
    <xf numFmtId="9" fontId="26" fillId="0" borderId="0" applyFont="0" applyFill="0" applyBorder="0" applyAlignment="0" applyProtection="0"/>
  </cellStyleXfs>
  <cellXfs count="234">
    <xf numFmtId="0" fontId="0" fillId="0" borderId="0" xfId="0"/>
    <xf numFmtId="0" fontId="4" fillId="0" borderId="0" xfId="0" applyFont="1"/>
    <xf numFmtId="0" fontId="5" fillId="2" borderId="2" xfId="0" applyFont="1" applyFill="1" applyBorder="1" applyAlignment="1">
      <alignment horizontal="center" vertical="center"/>
    </xf>
    <xf numFmtId="0" fontId="7" fillId="0" borderId="0" xfId="1" applyAlignment="1">
      <alignment horizontal="left" vertical="top" wrapText="1"/>
    </xf>
    <xf numFmtId="0" fontId="8" fillId="0" borderId="0" xfId="0" applyFont="1" applyAlignment="1">
      <alignment horizontal="left"/>
    </xf>
    <xf numFmtId="0" fontId="6" fillId="2" borderId="0" xfId="0" applyFont="1" applyFill="1" applyAlignment="1">
      <alignment vertical="center" wrapText="1"/>
    </xf>
    <xf numFmtId="0" fontId="8" fillId="0" borderId="0" xfId="0" applyFont="1"/>
    <xf numFmtId="0" fontId="8" fillId="0" borderId="0" xfId="0" applyFont="1" applyAlignment="1">
      <alignment horizontal="center" vertical="center"/>
    </xf>
    <xf numFmtId="9" fontId="14" fillId="9" borderId="9" xfId="1" applyNumberFormat="1" applyFont="1" applyFill="1" applyBorder="1" applyAlignment="1">
      <alignment horizontal="center" vertical="center" wrapText="1"/>
    </xf>
    <xf numFmtId="0" fontId="15" fillId="4" borderId="5" xfId="0" applyFont="1" applyFill="1" applyBorder="1" applyAlignment="1">
      <alignment horizontal="center" vertical="center"/>
    </xf>
    <xf numFmtId="0" fontId="7" fillId="0" borderId="0" xfId="0" applyFont="1"/>
    <xf numFmtId="0" fontId="10" fillId="0" borderId="0" xfId="1" applyFont="1" applyAlignment="1">
      <alignment horizontal="center" vertical="center" wrapText="1"/>
    </xf>
    <xf numFmtId="0" fontId="7" fillId="0" borderId="0" xfId="1" applyAlignment="1">
      <alignment horizontal="center" vertical="center" textRotation="90" wrapText="1"/>
    </xf>
    <xf numFmtId="0" fontId="7" fillId="0" borderId="0" xfId="0" applyFont="1" applyAlignment="1">
      <alignment horizontal="justify" vertical="center" wrapText="1"/>
    </xf>
    <xf numFmtId="1" fontId="7" fillId="0" borderId="0" xfId="0" applyNumberFormat="1" applyFont="1" applyAlignment="1">
      <alignment horizontal="center" vertical="center"/>
    </xf>
    <xf numFmtId="0" fontId="17" fillId="0" borderId="0" xfId="0" applyFont="1" applyAlignment="1">
      <alignment horizontal="center"/>
    </xf>
    <xf numFmtId="0" fontId="18" fillId="0" borderId="0" xfId="0" applyFont="1"/>
    <xf numFmtId="0" fontId="18" fillId="0" borderId="0" xfId="0" applyFont="1" applyAlignment="1">
      <alignment horizontal="center" vertical="center"/>
    </xf>
    <xf numFmtId="0" fontId="19" fillId="0" borderId="28" xfId="0" applyFont="1" applyBorder="1"/>
    <xf numFmtId="0" fontId="19" fillId="0" borderId="20" xfId="0" applyFont="1" applyBorder="1"/>
    <xf numFmtId="0" fontId="19" fillId="0" borderId="29" xfId="0" applyFont="1" applyBorder="1"/>
    <xf numFmtId="0" fontId="7" fillId="0" borderId="0" xfId="1" applyAlignment="1">
      <alignment horizontal="justify" vertical="center" wrapText="1"/>
    </xf>
    <xf numFmtId="0" fontId="19" fillId="0" borderId="0" xfId="0" applyFont="1"/>
    <xf numFmtId="0" fontId="20" fillId="0" borderId="0" xfId="0" applyFont="1" applyAlignment="1">
      <alignment horizontal="center"/>
    </xf>
    <xf numFmtId="0" fontId="7" fillId="0" borderId="23" xfId="0" applyFont="1" applyBorder="1"/>
    <xf numFmtId="0" fontId="17" fillId="0" borderId="0" xfId="0" applyFont="1"/>
    <xf numFmtId="0" fontId="7" fillId="0" borderId="23" xfId="0" applyFont="1" applyBorder="1" applyAlignment="1">
      <alignment horizontal="center" vertical="center" textRotation="90"/>
    </xf>
    <xf numFmtId="0" fontId="19" fillId="0" borderId="29" xfId="0" applyFont="1" applyBorder="1" applyAlignment="1">
      <alignment horizontal="right"/>
    </xf>
    <xf numFmtId="0" fontId="7" fillId="0" borderId="0" xfId="0" applyFont="1" applyAlignment="1">
      <alignment horizontal="left"/>
    </xf>
    <xf numFmtId="0" fontId="7" fillId="0" borderId="0" xfId="0" applyFont="1" applyAlignment="1">
      <alignment horizontal="center"/>
    </xf>
    <xf numFmtId="0" fontId="17" fillId="0" borderId="0" xfId="0" applyFont="1" applyAlignment="1">
      <alignment textRotation="90"/>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textRotation="90"/>
    </xf>
    <xf numFmtId="0" fontId="10"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horizontal="center" vertical="center" textRotation="90"/>
    </xf>
    <xf numFmtId="0" fontId="0" fillId="15" borderId="9" xfId="0" applyFill="1" applyBorder="1"/>
    <xf numFmtId="9" fontId="0" fillId="15" borderId="9" xfId="0" applyNumberFormat="1" applyFill="1" applyBorder="1"/>
    <xf numFmtId="0" fontId="0" fillId="0" borderId="9" xfId="0" applyBorder="1"/>
    <xf numFmtId="9" fontId="0" fillId="0" borderId="9" xfId="0" applyNumberFormat="1" applyBorder="1"/>
    <xf numFmtId="0" fontId="0" fillId="0" borderId="9" xfId="0" applyBorder="1" applyAlignment="1">
      <alignment wrapText="1"/>
    </xf>
    <xf numFmtId="9" fontId="0" fillId="0" borderId="0" xfId="0" applyNumberFormat="1"/>
    <xf numFmtId="0" fontId="23" fillId="0" borderId="9" xfId="0" applyFont="1" applyBorder="1" applyAlignment="1">
      <alignment horizontal="center"/>
    </xf>
    <xf numFmtId="9" fontId="7" fillId="0" borderId="9" xfId="1" applyNumberFormat="1" applyBorder="1" applyAlignment="1">
      <alignment horizontal="center" vertical="center" wrapText="1"/>
    </xf>
    <xf numFmtId="9" fontId="7" fillId="0" borderId="10" xfId="1" applyNumberFormat="1" applyBorder="1" applyAlignment="1">
      <alignment horizontal="center" vertical="center" wrapText="1"/>
    </xf>
    <xf numFmtId="0" fontId="7" fillId="0" borderId="9" xfId="0" applyFont="1" applyBorder="1" applyAlignment="1">
      <alignment horizontal="center" vertical="center" wrapText="1" readingOrder="1"/>
    </xf>
    <xf numFmtId="0" fontId="7" fillId="0" borderId="10" xfId="0" applyFont="1" applyBorder="1" applyAlignment="1">
      <alignment horizontal="center" vertical="center" wrapText="1" readingOrder="1"/>
    </xf>
    <xf numFmtId="9" fontId="7" fillId="0" borderId="8" xfId="1" applyNumberFormat="1" applyBorder="1" applyAlignment="1">
      <alignment horizontal="center" vertical="center" wrapText="1"/>
    </xf>
    <xf numFmtId="0" fontId="24" fillId="17" borderId="9" xfId="0" applyFont="1" applyFill="1" applyBorder="1" applyAlignment="1">
      <alignment horizontal="center" vertical="center" wrapText="1" readingOrder="1"/>
    </xf>
    <xf numFmtId="0" fontId="7" fillId="18" borderId="10" xfId="0" applyFont="1" applyFill="1" applyBorder="1" applyAlignment="1">
      <alignment horizontal="center" vertical="center" wrapText="1" readingOrder="1"/>
    </xf>
    <xf numFmtId="0" fontId="24" fillId="19" borderId="9" xfId="0" applyFont="1" applyFill="1" applyBorder="1" applyAlignment="1">
      <alignment horizontal="center" vertical="center" wrapText="1" readingOrder="1"/>
    </xf>
    <xf numFmtId="0" fontId="24" fillId="20" borderId="9" xfId="0" applyFont="1" applyFill="1" applyBorder="1" applyAlignment="1">
      <alignment horizontal="center" vertical="center" wrapText="1" readingOrder="1"/>
    </xf>
    <xf numFmtId="9" fontId="7" fillId="0" borderId="4" xfId="1" applyNumberFormat="1" applyBorder="1" applyAlignment="1">
      <alignment horizontal="center" vertical="center" wrapText="1"/>
    </xf>
    <xf numFmtId="0" fontId="7" fillId="0" borderId="5" xfId="0" applyFont="1" applyBorder="1" applyAlignment="1">
      <alignment horizontal="center" vertical="center" wrapText="1" readingOrder="1"/>
    </xf>
    <xf numFmtId="0" fontId="8" fillId="0" borderId="0" xfId="0" applyFont="1" applyAlignment="1">
      <alignment wrapText="1"/>
    </xf>
    <xf numFmtId="0" fontId="24" fillId="20" borderId="37" xfId="0" applyFont="1" applyFill="1" applyBorder="1" applyAlignment="1">
      <alignment horizontal="center" vertical="center" wrapText="1" readingOrder="1"/>
    </xf>
    <xf numFmtId="0" fontId="24" fillId="19" borderId="37" xfId="0" applyFont="1" applyFill="1" applyBorder="1" applyAlignment="1">
      <alignment horizontal="center" vertical="center" wrapText="1" readingOrder="1"/>
    </xf>
    <xf numFmtId="0" fontId="24" fillId="17" borderId="37" xfId="0" applyFont="1" applyFill="1" applyBorder="1" applyAlignment="1">
      <alignment horizontal="center" vertical="center" wrapText="1" readingOrder="1"/>
    </xf>
    <xf numFmtId="0" fontId="7" fillId="18" borderId="38" xfId="0" applyFont="1" applyFill="1" applyBorder="1" applyAlignment="1">
      <alignment horizontal="center" vertical="center" wrapText="1" readingOrder="1"/>
    </xf>
    <xf numFmtId="0" fontId="24" fillId="20" borderId="39" xfId="0" applyFont="1" applyFill="1" applyBorder="1" applyAlignment="1">
      <alignment horizontal="center" vertical="center" wrapText="1" readingOrder="1"/>
    </xf>
    <xf numFmtId="0" fontId="24" fillId="19" borderId="39" xfId="0" applyFont="1" applyFill="1" applyBorder="1" applyAlignment="1">
      <alignment horizontal="center" vertical="center" wrapText="1" readingOrder="1"/>
    </xf>
    <xf numFmtId="0" fontId="24" fillId="17" borderId="39" xfId="0" applyFont="1" applyFill="1" applyBorder="1" applyAlignment="1">
      <alignment horizontal="center" vertical="center" wrapText="1" readingOrder="1"/>
    </xf>
    <xf numFmtId="0" fontId="7" fillId="18" borderId="40" xfId="0" applyFont="1" applyFill="1" applyBorder="1" applyAlignment="1">
      <alignment horizontal="center" vertical="center" wrapText="1" readingOrder="1"/>
    </xf>
    <xf numFmtId="0" fontId="7" fillId="18" borderId="39" xfId="0" applyFont="1" applyFill="1" applyBorder="1" applyAlignment="1">
      <alignment horizontal="center" vertical="center" wrapText="1" readingOrder="1"/>
    </xf>
    <xf numFmtId="0" fontId="9" fillId="12" borderId="41" xfId="0" applyFont="1" applyFill="1" applyBorder="1" applyAlignment="1">
      <alignment horizontal="center" vertical="center" textRotation="90" wrapText="1"/>
    </xf>
    <xf numFmtId="0" fontId="9" fillId="10" borderId="41" xfId="0" applyFont="1" applyFill="1" applyBorder="1" applyAlignment="1">
      <alignment horizontal="center" vertical="center" textRotation="90" wrapText="1"/>
    </xf>
    <xf numFmtId="0" fontId="9" fillId="13" borderId="41" xfId="0" applyFont="1" applyFill="1" applyBorder="1" applyAlignment="1">
      <alignment horizontal="center" vertical="center" textRotation="90" wrapText="1"/>
    </xf>
    <xf numFmtId="0" fontId="9" fillId="14" borderId="41" xfId="0" applyFont="1" applyFill="1" applyBorder="1" applyAlignment="1">
      <alignment horizontal="center" vertical="center" textRotation="90" wrapText="1"/>
    </xf>
    <xf numFmtId="0" fontId="9" fillId="11" borderId="41" xfId="0" applyFont="1" applyFill="1" applyBorder="1" applyAlignment="1">
      <alignment vertical="center" textRotation="90" wrapText="1"/>
    </xf>
    <xf numFmtId="0" fontId="9" fillId="11" borderId="41" xfId="0" applyFont="1" applyFill="1" applyBorder="1" applyAlignment="1">
      <alignment horizontal="center" vertical="center" textRotation="90" wrapText="1"/>
    </xf>
    <xf numFmtId="0" fontId="16" fillId="8" borderId="17" xfId="0" applyFont="1" applyFill="1" applyBorder="1" applyAlignment="1" applyProtection="1">
      <alignment horizontal="center" vertical="center" textRotation="90" wrapText="1"/>
      <protection locked="0"/>
    </xf>
    <xf numFmtId="0" fontId="16" fillId="8" borderId="18" xfId="0" applyFont="1" applyFill="1" applyBorder="1" applyAlignment="1">
      <alignment horizontal="center" vertical="center" textRotation="90" wrapText="1"/>
    </xf>
    <xf numFmtId="0" fontId="16" fillId="8" borderId="7" xfId="0" applyFont="1" applyFill="1" applyBorder="1" applyAlignment="1">
      <alignment horizontal="center" vertical="center" textRotation="90" wrapText="1"/>
    </xf>
    <xf numFmtId="0" fontId="7" fillId="10" borderId="41" xfId="0" applyFont="1" applyFill="1" applyBorder="1" applyAlignment="1">
      <alignment vertical="center" wrapText="1"/>
    </xf>
    <xf numFmtId="0" fontId="15" fillId="4" borderId="41" xfId="0" applyFont="1" applyFill="1" applyBorder="1" applyAlignment="1">
      <alignment horizontal="center" vertical="center"/>
    </xf>
    <xf numFmtId="0" fontId="15" fillId="0" borderId="0" xfId="1" applyFont="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textRotation="90"/>
    </xf>
    <xf numFmtId="0" fontId="7" fillId="0" borderId="9" xfId="0" applyFont="1" applyBorder="1" applyAlignment="1">
      <alignment horizontal="center" vertical="center"/>
    </xf>
    <xf numFmtId="0" fontId="7" fillId="0" borderId="9" xfId="1" applyBorder="1" applyAlignment="1">
      <alignment horizontal="center" vertical="center" wrapText="1"/>
    </xf>
    <xf numFmtId="0" fontId="7" fillId="0" borderId="9" xfId="0" applyFont="1" applyBorder="1" applyAlignment="1">
      <alignment horizontal="center" vertical="center" textRotation="90" wrapText="1"/>
    </xf>
    <xf numFmtId="0" fontId="7" fillId="0" borderId="9" xfId="0" applyFont="1" applyBorder="1" applyAlignment="1">
      <alignment vertical="center"/>
    </xf>
    <xf numFmtId="0" fontId="7" fillId="0" borderId="0" xfId="0" applyFont="1" applyAlignment="1">
      <alignment horizontal="center" vertical="center" textRotation="90"/>
    </xf>
    <xf numFmtId="0" fontId="15" fillId="0" borderId="0" xfId="1" applyFont="1" applyAlignment="1">
      <alignment vertical="center" wrapText="1"/>
    </xf>
    <xf numFmtId="0" fontId="7" fillId="0" borderId="9" xfId="0" applyFont="1" applyBorder="1" applyAlignment="1">
      <alignment horizontal="left" vertical="top" wrapText="1"/>
    </xf>
    <xf numFmtId="9" fontId="7" fillId="0" borderId="9" xfId="0" applyNumberFormat="1" applyFont="1" applyBorder="1" applyAlignment="1">
      <alignment vertical="center"/>
    </xf>
    <xf numFmtId="0" fontId="28" fillId="0" borderId="0" xfId="0" applyFont="1"/>
    <xf numFmtId="0" fontId="27" fillId="0" borderId="0" xfId="0" applyFont="1" applyAlignment="1">
      <alignment horizontal="center"/>
    </xf>
    <xf numFmtId="0" fontId="1" fillId="0" borderId="0" xfId="0" applyFont="1"/>
    <xf numFmtId="0" fontId="1" fillId="0" borderId="0" xfId="0" applyFont="1" applyAlignment="1">
      <alignment horizontal="center" vertical="center"/>
    </xf>
    <xf numFmtId="0" fontId="29" fillId="0" borderId="28" xfId="0" applyFont="1" applyBorder="1"/>
    <xf numFmtId="0" fontId="29" fillId="0" borderId="20" xfId="0" applyFont="1" applyBorder="1"/>
    <xf numFmtId="0" fontId="29" fillId="0" borderId="29" xfId="0" applyFont="1" applyBorder="1"/>
    <xf numFmtId="9" fontId="7" fillId="0" borderId="9" xfId="0" applyNumberFormat="1" applyFont="1" applyBorder="1" applyAlignment="1">
      <alignment horizontal="center" vertical="center"/>
    </xf>
    <xf numFmtId="0" fontId="27" fillId="0" borderId="9" xfId="0" applyFont="1" applyBorder="1" applyAlignment="1">
      <alignment horizontal="center" vertical="center"/>
    </xf>
    <xf numFmtId="0" fontId="7" fillId="0" borderId="0" xfId="0" applyFont="1" applyAlignment="1">
      <alignment horizontal="center" vertical="center"/>
    </xf>
    <xf numFmtId="0" fontId="7" fillId="0" borderId="0" xfId="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textRotation="90" wrapText="1"/>
    </xf>
    <xf numFmtId="0" fontId="7" fillId="0" borderId="0" xfId="1" applyAlignment="1">
      <alignment horizontal="center" vertical="center" textRotation="90"/>
    </xf>
    <xf numFmtId="9" fontId="7" fillId="0" borderId="9" xfId="0" applyNumberFormat="1" applyFont="1" applyBorder="1" applyAlignment="1">
      <alignment horizontal="center" vertical="center" textRotation="90"/>
    </xf>
    <xf numFmtId="0" fontId="12" fillId="0" borderId="0" xfId="0" applyFont="1"/>
    <xf numFmtId="0" fontId="0" fillId="0" borderId="23" xfId="0" applyBorder="1"/>
    <xf numFmtId="0" fontId="19" fillId="0" borderId="23" xfId="0" applyFont="1" applyBorder="1"/>
    <xf numFmtId="0" fontId="10" fillId="0" borderId="0" xfId="0" applyFont="1" applyAlignment="1">
      <alignment horizontal="left"/>
    </xf>
    <xf numFmtId="0" fontId="7" fillId="0" borderId="29" xfId="0" applyFont="1" applyBorder="1" applyAlignment="1">
      <alignment horizontal="center" vertical="center" textRotation="90" wrapText="1"/>
    </xf>
    <xf numFmtId="0" fontId="7" fillId="0" borderId="9" xfId="0" applyFont="1" applyBorder="1" applyAlignment="1">
      <alignment vertical="center" wrapText="1"/>
    </xf>
    <xf numFmtId="0" fontId="7" fillId="0" borderId="9" xfId="1" applyFont="1" applyBorder="1" applyAlignment="1">
      <alignment horizontal="center" vertical="center" wrapText="1"/>
    </xf>
    <xf numFmtId="0" fontId="7" fillId="0" borderId="9" xfId="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textRotation="90" wrapText="1"/>
    </xf>
    <xf numFmtId="0" fontId="7" fillId="0" borderId="9" xfId="0" applyFont="1" applyFill="1" applyBorder="1" applyAlignment="1">
      <alignment horizontal="left" vertical="center" textRotation="90" wrapText="1"/>
    </xf>
    <xf numFmtId="9" fontId="7" fillId="0" borderId="9" xfId="0" applyNumberFormat="1" applyFont="1" applyFill="1" applyBorder="1" applyAlignment="1">
      <alignment horizontal="center" vertical="center"/>
    </xf>
    <xf numFmtId="9" fontId="7" fillId="0" borderId="9" xfId="0" applyNumberFormat="1"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7" fillId="0" borderId="9" xfId="0" applyFont="1" applyFill="1" applyBorder="1" applyAlignment="1">
      <alignment horizontal="left" vertical="center" wrapText="1" indent="1"/>
    </xf>
    <xf numFmtId="0" fontId="7" fillId="0" borderId="9" xfId="3" applyFont="1" applyFill="1" applyBorder="1" applyAlignment="1">
      <alignment horizontal="center" vertical="center" textRotation="90" wrapText="1"/>
    </xf>
    <xf numFmtId="0" fontId="27" fillId="0" borderId="9" xfId="0" applyFont="1" applyFill="1" applyBorder="1" applyAlignment="1">
      <alignment horizontal="center" vertical="center"/>
    </xf>
    <xf numFmtId="0" fontId="7" fillId="0" borderId="0" xfId="0" applyFont="1" applyFill="1"/>
    <xf numFmtId="0" fontId="7" fillId="0" borderId="9" xfId="0" applyFont="1" applyFill="1" applyBorder="1" applyAlignment="1">
      <alignment horizontal="left" vertical="top" wrapText="1"/>
    </xf>
    <xf numFmtId="0" fontId="7" fillId="0" borderId="9" xfId="0" applyFont="1" applyFill="1" applyBorder="1" applyAlignment="1">
      <alignment vertical="center"/>
    </xf>
    <xf numFmtId="9" fontId="7" fillId="0" borderId="9" xfId="0" applyNumberFormat="1" applyFont="1" applyFill="1" applyBorder="1" applyAlignment="1">
      <alignment vertical="center"/>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9" fontId="14" fillId="7" borderId="9" xfId="1"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9" xfId="0" applyFont="1" applyFill="1" applyBorder="1" applyAlignment="1">
      <alignment horizontal="center" vertical="center"/>
    </xf>
    <xf numFmtId="0" fontId="7" fillId="0" borderId="0" xfId="1" applyAlignment="1">
      <alignment horizontal="left" vertical="center" wrapText="1"/>
    </xf>
    <xf numFmtId="0" fontId="15" fillId="0" borderId="0" xfId="1" applyFont="1" applyAlignment="1">
      <alignment horizontal="lef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9" fillId="7" borderId="9" xfId="0" applyFont="1" applyFill="1" applyBorder="1" applyAlignment="1">
      <alignment horizontal="center" vertical="center" textRotation="90" wrapText="1"/>
    </xf>
    <xf numFmtId="0" fontId="9" fillId="7" borderId="41" xfId="0" applyFont="1" applyFill="1" applyBorder="1" applyAlignment="1">
      <alignment horizontal="center" vertical="center" textRotation="90" wrapText="1"/>
    </xf>
    <xf numFmtId="0" fontId="9" fillId="9" borderId="9" xfId="0" applyFont="1" applyFill="1" applyBorder="1" applyAlignment="1">
      <alignment horizontal="center" vertical="center" wrapText="1"/>
    </xf>
    <xf numFmtId="0" fontId="9" fillId="9" borderId="41"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0" xfId="0" applyFont="1" applyFill="1" applyAlignment="1">
      <alignment horizontal="center" vertical="center" wrapText="1"/>
    </xf>
    <xf numFmtId="0" fontId="11" fillId="8" borderId="25"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41"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7" fillId="0" borderId="11"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1" borderId="9" xfId="0" applyFont="1" applyFill="1" applyBorder="1" applyAlignment="1">
      <alignment horizontal="center" vertical="center" textRotation="90" wrapText="1"/>
    </xf>
    <xf numFmtId="0" fontId="9" fillId="11" borderId="41" xfId="0" applyFont="1" applyFill="1" applyBorder="1" applyAlignment="1">
      <alignment horizontal="center" vertical="center" textRotation="90" wrapText="1"/>
    </xf>
    <xf numFmtId="0" fontId="9" fillId="6" borderId="9" xfId="0" applyFont="1" applyFill="1" applyBorder="1" applyAlignment="1">
      <alignment horizontal="center" vertical="center" textRotation="90" wrapText="1"/>
    </xf>
    <xf numFmtId="0" fontId="9" fillId="6" borderId="41" xfId="0" applyFont="1" applyFill="1" applyBorder="1" applyAlignment="1">
      <alignment horizontal="center" vertical="center" textRotation="90" wrapText="1"/>
    </xf>
    <xf numFmtId="0" fontId="1" fillId="2" borderId="7" xfId="0" applyFont="1" applyFill="1" applyBorder="1" applyAlignment="1">
      <alignment horizontal="center"/>
    </xf>
    <xf numFmtId="0" fontId="1" fillId="2" borderId="0" xfId="0" applyFont="1" applyFill="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5"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7" fillId="10" borderId="9" xfId="0" applyFont="1" applyFill="1" applyBorder="1" applyAlignment="1">
      <alignment horizontal="center" vertical="center" textRotation="90" wrapText="1"/>
    </xf>
    <xf numFmtId="0" fontId="7" fillId="10" borderId="41" xfId="0" applyFont="1" applyFill="1" applyBorder="1" applyAlignment="1">
      <alignment horizontal="center" vertical="center" textRotation="90" wrapText="1"/>
    </xf>
    <xf numFmtId="0" fontId="7" fillId="10" borderId="10" xfId="0" applyFont="1" applyFill="1" applyBorder="1" applyAlignment="1">
      <alignment horizontal="center" vertical="center" wrapText="1"/>
    </xf>
    <xf numFmtId="0" fontId="7" fillId="10" borderId="42"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19" xfId="1" applyFont="1" applyBorder="1" applyAlignment="1">
      <alignment horizontal="center" vertical="center" textRotation="90" wrapText="1"/>
    </xf>
    <xf numFmtId="0" fontId="10" fillId="0" borderId="32" xfId="1" applyFont="1" applyBorder="1" applyAlignment="1">
      <alignment horizontal="center" vertical="center" textRotation="90" wrapText="1"/>
    </xf>
    <xf numFmtId="0" fontId="7" fillId="16" borderId="30" xfId="1" applyFill="1" applyBorder="1" applyAlignment="1">
      <alignment horizontal="center"/>
    </xf>
    <xf numFmtId="0" fontId="7" fillId="16" borderId="14" xfId="1" applyFill="1" applyBorder="1" applyAlignment="1">
      <alignment horizontal="center"/>
    </xf>
    <xf numFmtId="0" fontId="7" fillId="16" borderId="31" xfId="1" applyFill="1" applyBorder="1" applyAlignment="1">
      <alignment horizontal="center"/>
    </xf>
    <xf numFmtId="0" fontId="7" fillId="16" borderId="17" xfId="1" applyFill="1" applyBorder="1" applyAlignment="1">
      <alignment horizontal="center"/>
    </xf>
    <xf numFmtId="0" fontId="7" fillId="16" borderId="33" xfId="1" applyFill="1" applyBorder="1" applyAlignment="1">
      <alignment horizontal="center"/>
    </xf>
    <xf numFmtId="0" fontId="7" fillId="16" borderId="24" xfId="1" applyFill="1" applyBorder="1" applyAlignment="1">
      <alignment horizontal="center"/>
    </xf>
    <xf numFmtId="0" fontId="7" fillId="16" borderId="34" xfId="1" applyFill="1" applyBorder="1" applyAlignment="1">
      <alignment horizontal="center"/>
    </xf>
    <xf numFmtId="0" fontId="7" fillId="16" borderId="35" xfId="1" applyFill="1" applyBorder="1" applyAlignment="1">
      <alignment horizontal="center"/>
    </xf>
    <xf numFmtId="0" fontId="7" fillId="16" borderId="36" xfId="1" applyFill="1" applyBorder="1" applyAlignment="1">
      <alignment horizontal="center"/>
    </xf>
    <xf numFmtId="0" fontId="0" fillId="15" borderId="9" xfId="0" applyFill="1" applyBorder="1" applyAlignment="1">
      <alignment horizontal="center"/>
    </xf>
    <xf numFmtId="0" fontId="0" fillId="15" borderId="9" xfId="0" applyFill="1" applyBorder="1" applyAlignment="1">
      <alignment horizontal="left" vertical="center"/>
    </xf>
    <xf numFmtId="0" fontId="0" fillId="0" borderId="9" xfId="0" applyBorder="1" applyAlignment="1">
      <alignment horizontal="center"/>
    </xf>
    <xf numFmtId="0" fontId="0" fillId="0" borderId="20" xfId="0" applyBorder="1" applyAlignment="1">
      <alignment horizontal="center"/>
    </xf>
    <xf numFmtId="0" fontId="0" fillId="0" borderId="29" xfId="0" applyBorder="1" applyAlignment="1">
      <alignment horizontal="center"/>
    </xf>
    <xf numFmtId="0" fontId="17" fillId="0" borderId="0" xfId="0" applyFont="1" applyBorder="1"/>
    <xf numFmtId="0" fontId="8" fillId="0" borderId="23" xfId="0" applyFont="1" applyBorder="1"/>
    <xf numFmtId="0" fontId="19" fillId="0" borderId="0" xfId="0" applyFont="1" applyBorder="1"/>
    <xf numFmtId="9" fontId="7" fillId="21" borderId="9" xfId="0" applyNumberFormat="1" applyFont="1" applyFill="1" applyBorder="1" applyAlignment="1">
      <alignment horizontal="center" vertical="center" textRotation="90"/>
    </xf>
    <xf numFmtId="0" fontId="7" fillId="0" borderId="9" xfId="0" applyFont="1" applyBorder="1" applyAlignment="1">
      <alignment horizontal="left" vertical="center" textRotation="90" wrapText="1"/>
    </xf>
  </cellXfs>
  <cellStyles count="21">
    <cellStyle name="Millares 2" xfId="4"/>
    <cellStyle name="Millares 3" xfId="5"/>
    <cellStyle name="Millares 6" xfId="6"/>
    <cellStyle name="Normal" xfId="0" builtinId="0"/>
    <cellStyle name="Normal 10" xfId="3"/>
    <cellStyle name="Normal 10 2 2" xfId="7"/>
    <cellStyle name="Normal 12" xfId="8"/>
    <cellStyle name="Normal 15" xfId="9"/>
    <cellStyle name="Normal 2" xfId="1"/>
    <cellStyle name="Normal 2 2" xfId="2"/>
    <cellStyle name="Normal 3" xfId="10"/>
    <cellStyle name="Normal 3 2" xfId="11"/>
    <cellStyle name="Normal 4 2" xfId="12"/>
    <cellStyle name="Normal 5" xfId="13"/>
    <cellStyle name="Normal 5 2" xfId="14"/>
    <cellStyle name="Normal 6" xfId="15"/>
    <cellStyle name="Normal 7" xfId="16"/>
    <cellStyle name="Normal 8" xfId="17"/>
    <cellStyle name="Normal 9" xfId="18"/>
    <cellStyle name="Porcentaje 2" xfId="19"/>
    <cellStyle name="Porcentaje 2 2" xfId="20"/>
  </cellStyles>
  <dxfs count="16">
    <dxf>
      <fill>
        <patternFill>
          <bgColor rgb="FF92D050"/>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6600"/>
        </patternFill>
      </fill>
    </dxf>
    <dxf>
      <fill>
        <patternFill>
          <bgColor rgb="FFFF0000"/>
        </patternFill>
      </fill>
    </dxf>
    <dxf>
      <fill>
        <patternFill>
          <bgColor rgb="FF92D050"/>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colors>
    <mruColors>
      <color rgb="FF66FF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30</xdr:col>
      <xdr:colOff>783508</xdr:colOff>
      <xdr:row>11</xdr:row>
      <xdr:rowOff>1812822</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0557408" y="6794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editAs="oneCell">
    <xdr:from>
      <xdr:col>41</xdr:col>
      <xdr:colOff>31937</xdr:colOff>
      <xdr:row>0</xdr:row>
      <xdr:rowOff>0</xdr:rowOff>
    </xdr:from>
    <xdr:to>
      <xdr:col>45</xdr:col>
      <xdr:colOff>56029</xdr:colOff>
      <xdr:row>1</xdr:row>
      <xdr:rowOff>352504</xdr:rowOff>
    </xdr:to>
    <xdr:pic>
      <xdr:nvPicPr>
        <xdr:cNvPr id="5" name="Imagen 8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36055" y="0"/>
          <a:ext cx="65162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29</xdr:col>
      <xdr:colOff>783508</xdr:colOff>
      <xdr:row>12</xdr:row>
      <xdr:rowOff>1812822</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4994808" y="101948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29</xdr:col>
      <xdr:colOff>783508</xdr:colOff>
      <xdr:row>12</xdr:row>
      <xdr:rowOff>1812822</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4994808"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29</xdr:col>
      <xdr:colOff>783508</xdr:colOff>
      <xdr:row>11</xdr:row>
      <xdr:rowOff>1812822</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7860472" y="5663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29</xdr:col>
      <xdr:colOff>783508</xdr:colOff>
      <xdr:row>15</xdr:row>
      <xdr:rowOff>0</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6795033" y="77945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29</xdr:col>
      <xdr:colOff>783508</xdr:colOff>
      <xdr:row>15</xdr:row>
      <xdr:rowOff>0</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6795033" y="77945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30</xdr:col>
      <xdr:colOff>783508</xdr:colOff>
      <xdr:row>15</xdr:row>
      <xdr:rowOff>0</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7814208" y="59276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30</xdr:col>
      <xdr:colOff>783508</xdr:colOff>
      <xdr:row>12</xdr:row>
      <xdr:rowOff>1812822</xdr:rowOff>
    </xdr:from>
    <xdr:ext cx="184731" cy="264560"/>
    <xdr:sp macro="" textlink="">
      <xdr:nvSpPr>
        <xdr:cNvPr id="3" name="CuadroTexto 2">
          <a:extLst>
            <a:ext uri="{FF2B5EF4-FFF2-40B4-BE49-F238E27FC236}">
              <a16:creationId xmlns:a16="http://schemas.microsoft.com/office/drawing/2014/main" id="{5C63EAB8-616D-40AB-90FF-03CFAB03679F}"/>
            </a:ext>
          </a:extLst>
        </xdr:cNvPr>
        <xdr:cNvSpPr txBox="1"/>
      </xdr:nvSpPr>
      <xdr:spPr>
        <a:xfrm>
          <a:off x="17452258" y="75278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30</xdr:col>
      <xdr:colOff>783508</xdr:colOff>
      <xdr:row>12</xdr:row>
      <xdr:rowOff>1812822</xdr:rowOff>
    </xdr:from>
    <xdr:ext cx="184731" cy="264560"/>
    <xdr:sp macro="" textlink="">
      <xdr:nvSpPr>
        <xdr:cNvPr id="12" name="CuadroTexto 11">
          <a:extLst>
            <a:ext uri="{FF2B5EF4-FFF2-40B4-BE49-F238E27FC236}">
              <a16:creationId xmlns:a16="http://schemas.microsoft.com/office/drawing/2014/main" id="{38DE6D38-D893-4924-92FD-72910B33EE8B}"/>
            </a:ext>
          </a:extLst>
        </xdr:cNvPr>
        <xdr:cNvSpPr txBox="1"/>
      </xdr:nvSpPr>
      <xdr:spPr>
        <a:xfrm>
          <a:off x="17452258" y="75278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30</xdr:col>
      <xdr:colOff>783508</xdr:colOff>
      <xdr:row>11</xdr:row>
      <xdr:rowOff>1812822</xdr:rowOff>
    </xdr:from>
    <xdr:ext cx="184731" cy="264560"/>
    <xdr:sp macro="" textlink="">
      <xdr:nvSpPr>
        <xdr:cNvPr id="13" name="CuadroTexto 12">
          <a:extLst>
            <a:ext uri="{FF2B5EF4-FFF2-40B4-BE49-F238E27FC236}">
              <a16:creationId xmlns:a16="http://schemas.microsoft.com/office/drawing/2014/main" id="{0F32F44F-7E93-4012-AC18-E81EDF387D6B}"/>
            </a:ext>
          </a:extLst>
        </xdr:cNvPr>
        <xdr:cNvSpPr txBox="1"/>
      </xdr:nvSpPr>
      <xdr:spPr>
        <a:xfrm>
          <a:off x="17452258" y="56636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0</xdr:col>
      <xdr:colOff>59530</xdr:colOff>
      <xdr:row>0</xdr:row>
      <xdr:rowOff>163287</xdr:rowOff>
    </xdr:from>
    <xdr:to>
      <xdr:col>4</xdr:col>
      <xdr:colOff>190500</xdr:colOff>
      <xdr:row>1</xdr:row>
      <xdr:rowOff>353786</xdr:rowOff>
    </xdr:to>
    <xdr:pic>
      <xdr:nvPicPr>
        <xdr:cNvPr id="14" name="Imagen 13" descr="C:\Users\mamayac\Downloads\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30" y="163287"/>
          <a:ext cx="1056256" cy="653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7"/>
  <sheetViews>
    <sheetView tabSelected="1" topLeftCell="J7" zoomScale="70" zoomScaleNormal="70" workbookViewId="0">
      <selection activeCell="H19" sqref="H19"/>
    </sheetView>
  </sheetViews>
  <sheetFormatPr baseColWidth="10" defaultColWidth="11.42578125" defaultRowHeight="14.25" x14ac:dyDescent="0.2"/>
  <cols>
    <col min="1" max="1" width="4.140625" style="32" customWidth="1"/>
    <col min="2" max="2" width="3.5703125" style="1" customWidth="1"/>
    <col min="3" max="3" width="2.42578125" style="1" customWidth="1"/>
    <col min="4" max="4" width="3.5703125" style="1" customWidth="1"/>
    <col min="5" max="5" width="3.7109375" style="1" customWidth="1"/>
    <col min="6" max="6" width="22.28515625" style="1" customWidth="1"/>
    <col min="7" max="7" width="9.28515625" style="33" customWidth="1"/>
    <col min="8" max="8" width="10.85546875" style="33" customWidth="1"/>
    <col min="9" max="9" width="9.140625" style="33" customWidth="1"/>
    <col min="10" max="10" width="11.85546875" style="33" customWidth="1"/>
    <col min="11" max="11" width="9.140625" style="33" customWidth="1"/>
    <col min="12" max="15" width="7.140625" style="33" customWidth="1"/>
    <col min="16" max="18" width="6" style="33" customWidth="1"/>
    <col min="19" max="19" width="12.7109375" style="33" customWidth="1"/>
    <col min="20" max="20" width="7.140625" style="33" customWidth="1"/>
    <col min="21" max="28" width="4.85546875" style="33" customWidth="1"/>
    <col min="29" max="29" width="14.140625" style="33" customWidth="1"/>
    <col min="30" max="30" width="18.42578125" style="1" customWidth="1"/>
    <col min="31" max="31" width="26.85546875" style="1" customWidth="1"/>
    <col min="32" max="32" width="20.28515625" style="1" customWidth="1"/>
    <col min="33" max="33" width="8.140625" style="36" customWidth="1"/>
    <col min="34" max="45" width="2.28515625" style="1" customWidth="1"/>
    <col min="46" max="46" width="6.85546875" style="31" bestFit="1" customWidth="1"/>
    <col min="47" max="47" width="18.28515625" style="1" customWidth="1"/>
    <col min="48" max="48" width="2.140625" style="1" customWidth="1"/>
    <col min="49" max="55" width="0" style="1" hidden="1" customWidth="1"/>
    <col min="56" max="56" width="1.28515625" style="1" hidden="1" customWidth="1"/>
    <col min="57" max="63" width="0" style="1" hidden="1" customWidth="1"/>
    <col min="64" max="64" width="1.140625" style="1" hidden="1" customWidth="1"/>
    <col min="65" max="71" width="0" style="1" hidden="1" customWidth="1"/>
    <col min="72" max="16384" width="11.42578125" style="1"/>
  </cols>
  <sheetData>
    <row r="1" spans="1:71" ht="36" customHeight="1" x14ac:dyDescent="0.2">
      <c r="A1" s="202"/>
      <c r="B1" s="203"/>
      <c r="C1" s="203"/>
      <c r="D1" s="203"/>
      <c r="E1" s="203"/>
      <c r="F1" s="206" t="s">
        <v>137</v>
      </c>
      <c r="G1" s="206"/>
      <c r="H1" s="206"/>
      <c r="I1" s="206"/>
      <c r="J1" s="206"/>
      <c r="K1" s="206"/>
      <c r="L1" s="206"/>
      <c r="M1" s="206"/>
      <c r="N1" s="206"/>
      <c r="O1" s="206"/>
      <c r="P1" s="206"/>
      <c r="Q1" s="206"/>
      <c r="R1" s="206"/>
      <c r="S1" s="206"/>
      <c r="T1" s="206"/>
      <c r="U1" s="206"/>
      <c r="V1" s="206"/>
      <c r="W1" s="206"/>
      <c r="X1" s="206"/>
      <c r="Y1" s="206"/>
      <c r="Z1" s="206"/>
      <c r="AA1" s="206"/>
      <c r="AB1" s="206"/>
      <c r="AC1" s="206"/>
      <c r="AD1" s="206" t="s">
        <v>0</v>
      </c>
      <c r="AE1" s="206"/>
      <c r="AF1" s="206" t="s">
        <v>1</v>
      </c>
      <c r="AG1" s="206"/>
      <c r="AH1" s="206"/>
      <c r="AI1" s="206"/>
      <c r="AJ1" s="207"/>
      <c r="AK1" s="207"/>
      <c r="AL1" s="207"/>
      <c r="AM1" s="207"/>
      <c r="AN1" s="207"/>
      <c r="AO1" s="207"/>
      <c r="AP1" s="207"/>
      <c r="AQ1" s="207"/>
      <c r="AR1" s="207"/>
      <c r="AS1" s="207"/>
      <c r="AT1" s="207"/>
      <c r="AU1" s="208"/>
    </row>
    <row r="2" spans="1:71" ht="30.75" customHeight="1" thickBot="1" x14ac:dyDescent="0.25">
      <c r="A2" s="204"/>
      <c r="B2" s="205"/>
      <c r="C2" s="205"/>
      <c r="D2" s="205"/>
      <c r="E2" s="205"/>
      <c r="F2" s="158" t="s">
        <v>2</v>
      </c>
      <c r="G2" s="158"/>
      <c r="H2" s="158"/>
      <c r="I2" s="158"/>
      <c r="J2" s="158"/>
      <c r="K2" s="158"/>
      <c r="L2" s="158"/>
      <c r="M2" s="158"/>
      <c r="N2" s="158"/>
      <c r="O2" s="158"/>
      <c r="P2" s="158"/>
      <c r="Q2" s="158"/>
      <c r="R2" s="158"/>
      <c r="S2" s="158"/>
      <c r="T2" s="158"/>
      <c r="U2" s="158"/>
      <c r="V2" s="158"/>
      <c r="W2" s="158"/>
      <c r="X2" s="158"/>
      <c r="Y2" s="158"/>
      <c r="Z2" s="158"/>
      <c r="AA2" s="158"/>
      <c r="AB2" s="158"/>
      <c r="AC2" s="158"/>
      <c r="AD2" s="158" t="s">
        <v>181</v>
      </c>
      <c r="AE2" s="158"/>
      <c r="AF2" s="158" t="s">
        <v>3</v>
      </c>
      <c r="AG2" s="158"/>
      <c r="AH2" s="158"/>
      <c r="AI2" s="158"/>
      <c r="AJ2" s="209"/>
      <c r="AK2" s="209"/>
      <c r="AL2" s="209"/>
      <c r="AM2" s="209"/>
      <c r="AN2" s="209"/>
      <c r="AO2" s="209"/>
      <c r="AP2" s="209"/>
      <c r="AQ2" s="209"/>
      <c r="AR2" s="209"/>
      <c r="AS2" s="209"/>
      <c r="AT2" s="209"/>
      <c r="AU2" s="210"/>
    </row>
    <row r="3" spans="1:71" ht="15.75" thickBot="1" x14ac:dyDescent="0.25">
      <c r="A3" s="187"/>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row>
    <row r="4" spans="1:71" ht="20.25" x14ac:dyDescent="0.2">
      <c r="A4" s="189" t="s">
        <v>4</v>
      </c>
      <c r="B4" s="190"/>
      <c r="C4" s="190"/>
      <c r="D4" s="190"/>
      <c r="E4" s="190"/>
      <c r="F4" s="191" t="s">
        <v>129</v>
      </c>
      <c r="G4" s="191"/>
      <c r="H4" s="191"/>
      <c r="I4" s="191"/>
      <c r="J4" s="191"/>
      <c r="K4" s="191"/>
      <c r="L4" s="191"/>
      <c r="M4" s="191"/>
      <c r="N4" s="191"/>
      <c r="O4" s="191"/>
      <c r="P4" s="191"/>
      <c r="Q4" s="191"/>
      <c r="R4" s="191"/>
      <c r="S4" s="191"/>
      <c r="T4" s="191"/>
      <c r="U4" s="191"/>
      <c r="V4" s="191"/>
      <c r="W4" s="191"/>
      <c r="X4" s="191"/>
      <c r="Y4" s="191"/>
      <c r="Z4" s="191"/>
      <c r="AA4" s="191"/>
      <c r="AB4" s="191"/>
      <c r="AC4" s="191"/>
      <c r="AD4" s="191"/>
      <c r="AE4" s="2" t="s">
        <v>5</v>
      </c>
      <c r="AF4" s="192">
        <v>2024</v>
      </c>
      <c r="AG4" s="192"/>
      <c r="AH4" s="192"/>
      <c r="AI4" s="192"/>
      <c r="AJ4" s="192"/>
      <c r="AK4" s="192"/>
      <c r="AL4" s="192"/>
      <c r="AM4" s="192"/>
      <c r="AN4" s="192"/>
      <c r="AO4" s="192"/>
      <c r="AP4" s="192"/>
      <c r="AQ4" s="192"/>
      <c r="AR4" s="192"/>
      <c r="AS4" s="192"/>
      <c r="AT4" s="192"/>
      <c r="AU4" s="193"/>
    </row>
    <row r="5" spans="1:71" ht="20.25" x14ac:dyDescent="0.2">
      <c r="A5" s="194" t="s">
        <v>6</v>
      </c>
      <c r="B5" s="195"/>
      <c r="C5" s="195"/>
      <c r="D5" s="195"/>
      <c r="E5" s="195"/>
      <c r="F5" s="196" t="s">
        <v>138</v>
      </c>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7"/>
    </row>
    <row r="6" spans="1:71" ht="20.25" x14ac:dyDescent="0.2">
      <c r="A6" s="153" t="s">
        <v>7</v>
      </c>
      <c r="B6" s="154"/>
      <c r="C6" s="154"/>
      <c r="D6" s="154"/>
      <c r="E6" s="154"/>
      <c r="F6" s="155" t="s">
        <v>131</v>
      </c>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6"/>
    </row>
    <row r="7" spans="1:71" ht="48" customHeight="1" thickBot="1" x14ac:dyDescent="0.25">
      <c r="A7" s="157" t="s">
        <v>8</v>
      </c>
      <c r="B7" s="158"/>
      <c r="C7" s="158"/>
      <c r="D7" s="158"/>
      <c r="E7" s="158"/>
      <c r="F7" s="159" t="s">
        <v>152</v>
      </c>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60"/>
    </row>
    <row r="8" spans="1:71" ht="12.75" customHeight="1" thickBot="1" x14ac:dyDescent="0.25">
      <c r="A8" s="3"/>
      <c r="B8" s="3"/>
      <c r="C8" s="3"/>
      <c r="D8" s="3"/>
      <c r="E8" s="4"/>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6"/>
      <c r="AT8" s="7"/>
      <c r="AU8" s="6"/>
    </row>
    <row r="9" spans="1:71" ht="21" customHeight="1" x14ac:dyDescent="0.2">
      <c r="A9" s="161" t="s">
        <v>9</v>
      </c>
      <c r="B9" s="163" t="s">
        <v>10</v>
      </c>
      <c r="C9" s="164"/>
      <c r="D9" s="164"/>
      <c r="E9" s="165"/>
      <c r="F9" s="172" t="s">
        <v>139</v>
      </c>
      <c r="G9" s="174" t="s">
        <v>11</v>
      </c>
      <c r="H9" s="174"/>
      <c r="I9" s="174"/>
      <c r="J9" s="174"/>
      <c r="K9" s="174"/>
      <c r="L9" s="176" t="s">
        <v>12</v>
      </c>
      <c r="M9" s="176"/>
      <c r="N9" s="176"/>
      <c r="O9" s="176"/>
      <c r="P9" s="178" t="s">
        <v>13</v>
      </c>
      <c r="Q9" s="178"/>
      <c r="R9" s="178"/>
      <c r="S9" s="178"/>
      <c r="T9" s="178"/>
      <c r="U9" s="178"/>
      <c r="V9" s="178"/>
      <c r="W9" s="145" t="s">
        <v>14</v>
      </c>
      <c r="X9" s="145"/>
      <c r="Y9" s="145"/>
      <c r="Z9" s="145"/>
      <c r="AA9" s="145"/>
      <c r="AB9" s="145"/>
      <c r="AC9" s="179" t="s">
        <v>140</v>
      </c>
      <c r="AD9" s="179"/>
      <c r="AE9" s="180" t="s">
        <v>141</v>
      </c>
      <c r="AF9" s="180"/>
      <c r="AG9" s="180"/>
      <c r="AH9" s="180"/>
      <c r="AI9" s="180"/>
      <c r="AJ9" s="180"/>
      <c r="AK9" s="180"/>
      <c r="AL9" s="180"/>
      <c r="AM9" s="180"/>
      <c r="AN9" s="180"/>
      <c r="AO9" s="180"/>
      <c r="AP9" s="180"/>
      <c r="AQ9" s="180"/>
      <c r="AR9" s="180"/>
      <c r="AS9" s="180"/>
      <c r="AT9" s="180"/>
      <c r="AU9" s="181"/>
      <c r="AW9" s="142" t="s">
        <v>171</v>
      </c>
      <c r="AX9" s="143"/>
      <c r="AY9" s="143"/>
      <c r="AZ9" s="143"/>
      <c r="BA9" s="143"/>
      <c r="BB9" s="143"/>
      <c r="BC9" s="144"/>
      <c r="BE9" s="142" t="s">
        <v>172</v>
      </c>
      <c r="BF9" s="143"/>
      <c r="BG9" s="143"/>
      <c r="BH9" s="143"/>
      <c r="BI9" s="143"/>
      <c r="BJ9" s="143"/>
      <c r="BK9" s="144"/>
      <c r="BM9" s="142" t="s">
        <v>173</v>
      </c>
      <c r="BN9" s="143"/>
      <c r="BO9" s="143"/>
      <c r="BP9" s="143"/>
      <c r="BQ9" s="143"/>
      <c r="BR9" s="143"/>
      <c r="BS9" s="144"/>
    </row>
    <row r="10" spans="1:71" x14ac:dyDescent="0.2">
      <c r="A10" s="162"/>
      <c r="B10" s="166"/>
      <c r="C10" s="167"/>
      <c r="D10" s="167"/>
      <c r="E10" s="168"/>
      <c r="F10" s="173"/>
      <c r="G10" s="175"/>
      <c r="H10" s="175"/>
      <c r="I10" s="175"/>
      <c r="J10" s="175"/>
      <c r="K10" s="175"/>
      <c r="L10" s="177"/>
      <c r="M10" s="177"/>
      <c r="N10" s="177"/>
      <c r="O10" s="177"/>
      <c r="P10" s="127" t="s">
        <v>15</v>
      </c>
      <c r="Q10" s="127"/>
      <c r="R10" s="127"/>
      <c r="S10" s="127" t="s">
        <v>142</v>
      </c>
      <c r="T10" s="127"/>
      <c r="U10" s="127" t="s">
        <v>16</v>
      </c>
      <c r="V10" s="127"/>
      <c r="W10" s="146"/>
      <c r="X10" s="146"/>
      <c r="Y10" s="146"/>
      <c r="Z10" s="146"/>
      <c r="AA10" s="146"/>
      <c r="AB10" s="146"/>
      <c r="AC10" s="8" t="s">
        <v>17</v>
      </c>
      <c r="AD10" s="139" t="s">
        <v>18</v>
      </c>
      <c r="AE10" s="151" t="s">
        <v>153</v>
      </c>
      <c r="AF10" s="151" t="s">
        <v>143</v>
      </c>
      <c r="AG10" s="198" t="s">
        <v>19</v>
      </c>
      <c r="AH10" s="151" t="s">
        <v>20</v>
      </c>
      <c r="AI10" s="151"/>
      <c r="AJ10" s="151"/>
      <c r="AK10" s="151"/>
      <c r="AL10" s="151"/>
      <c r="AM10" s="151"/>
      <c r="AN10" s="151"/>
      <c r="AO10" s="151"/>
      <c r="AP10" s="151"/>
      <c r="AQ10" s="151"/>
      <c r="AR10" s="151"/>
      <c r="AS10" s="151"/>
      <c r="AT10" s="198" t="s">
        <v>21</v>
      </c>
      <c r="AU10" s="200" t="s">
        <v>22</v>
      </c>
      <c r="AW10" s="148" t="s">
        <v>174</v>
      </c>
      <c r="AX10" s="149"/>
      <c r="AY10" s="149"/>
      <c r="AZ10" s="149"/>
      <c r="BA10" s="149"/>
      <c r="BB10" s="149"/>
      <c r="BC10" s="150"/>
      <c r="BE10" s="148" t="s">
        <v>175</v>
      </c>
      <c r="BF10" s="149"/>
      <c r="BG10" s="149"/>
      <c r="BH10" s="149"/>
      <c r="BI10" s="149"/>
      <c r="BJ10" s="149"/>
      <c r="BK10" s="150"/>
      <c r="BM10" s="148" t="s">
        <v>176</v>
      </c>
      <c r="BN10" s="149"/>
      <c r="BO10" s="149"/>
      <c r="BP10" s="149"/>
      <c r="BQ10" s="149"/>
      <c r="BR10" s="149"/>
      <c r="BS10" s="150"/>
    </row>
    <row r="11" spans="1:71" s="6" customFormat="1" ht="33" customHeight="1" thickBot="1" x14ac:dyDescent="0.25">
      <c r="A11" s="162"/>
      <c r="B11" s="169"/>
      <c r="C11" s="170"/>
      <c r="D11" s="170"/>
      <c r="E11" s="171"/>
      <c r="F11" s="173"/>
      <c r="G11" s="182" t="s">
        <v>23</v>
      </c>
      <c r="H11" s="182"/>
      <c r="I11" s="183" t="s">
        <v>24</v>
      </c>
      <c r="J11" s="137" t="s">
        <v>128</v>
      </c>
      <c r="K11" s="183" t="s">
        <v>144</v>
      </c>
      <c r="L11" s="185" t="s">
        <v>25</v>
      </c>
      <c r="M11" s="185" t="s">
        <v>26</v>
      </c>
      <c r="N11" s="185" t="s">
        <v>27</v>
      </c>
      <c r="O11" s="185" t="s">
        <v>28</v>
      </c>
      <c r="P11" s="137" t="s">
        <v>15</v>
      </c>
      <c r="Q11" s="137" t="s">
        <v>29</v>
      </c>
      <c r="R11" s="137" t="s">
        <v>145</v>
      </c>
      <c r="S11" s="137" t="s">
        <v>142</v>
      </c>
      <c r="T11" s="137" t="s">
        <v>30</v>
      </c>
      <c r="U11" s="137" t="s">
        <v>31</v>
      </c>
      <c r="V11" s="137" t="s">
        <v>32</v>
      </c>
      <c r="W11" s="147"/>
      <c r="X11" s="147"/>
      <c r="Y11" s="147"/>
      <c r="Z11" s="147"/>
      <c r="AA11" s="147"/>
      <c r="AB11" s="147"/>
      <c r="AC11" s="139" t="s">
        <v>33</v>
      </c>
      <c r="AD11" s="139"/>
      <c r="AE11" s="151"/>
      <c r="AF11" s="151"/>
      <c r="AG11" s="198"/>
      <c r="AH11" s="151"/>
      <c r="AI11" s="151"/>
      <c r="AJ11" s="151"/>
      <c r="AK11" s="151"/>
      <c r="AL11" s="151"/>
      <c r="AM11" s="151"/>
      <c r="AN11" s="151"/>
      <c r="AO11" s="151"/>
      <c r="AP11" s="151"/>
      <c r="AQ11" s="151"/>
      <c r="AR11" s="151"/>
      <c r="AS11" s="151"/>
      <c r="AT11" s="198"/>
      <c r="AU11" s="200"/>
      <c r="AW11" s="125" t="s">
        <v>34</v>
      </c>
      <c r="AX11" s="132" t="s">
        <v>35</v>
      </c>
      <c r="AY11" s="132"/>
      <c r="AZ11" s="128" t="s">
        <v>36</v>
      </c>
      <c r="BA11" s="128" t="s">
        <v>37</v>
      </c>
      <c r="BB11" s="128" t="s">
        <v>38</v>
      </c>
      <c r="BC11" s="130" t="s">
        <v>154</v>
      </c>
      <c r="BE11" s="125" t="s">
        <v>34</v>
      </c>
      <c r="BF11" s="132" t="s">
        <v>35</v>
      </c>
      <c r="BG11" s="132"/>
      <c r="BH11" s="128" t="s">
        <v>36</v>
      </c>
      <c r="BI11" s="128" t="s">
        <v>37</v>
      </c>
      <c r="BJ11" s="128" t="s">
        <v>38</v>
      </c>
      <c r="BK11" s="130" t="s">
        <v>154</v>
      </c>
      <c r="BM11" s="125" t="s">
        <v>34</v>
      </c>
      <c r="BN11" s="132" t="s">
        <v>35</v>
      </c>
      <c r="BO11" s="132"/>
      <c r="BP11" s="128" t="s">
        <v>36</v>
      </c>
      <c r="BQ11" s="128" t="s">
        <v>37</v>
      </c>
      <c r="BR11" s="128" t="s">
        <v>38</v>
      </c>
      <c r="BS11" s="130" t="s">
        <v>154</v>
      </c>
    </row>
    <row r="12" spans="1:71" s="6" customFormat="1" ht="137.25" customHeight="1" thickBot="1" x14ac:dyDescent="0.25">
      <c r="A12" s="162"/>
      <c r="B12" s="65" t="s">
        <v>39</v>
      </c>
      <c r="C12" s="66" t="s">
        <v>40</v>
      </c>
      <c r="D12" s="67" t="s">
        <v>41</v>
      </c>
      <c r="E12" s="68" t="s">
        <v>42</v>
      </c>
      <c r="F12" s="173"/>
      <c r="G12" s="69" t="s">
        <v>43</v>
      </c>
      <c r="H12" s="70" t="s">
        <v>44</v>
      </c>
      <c r="I12" s="184"/>
      <c r="J12" s="138"/>
      <c r="K12" s="184"/>
      <c r="L12" s="186"/>
      <c r="M12" s="186"/>
      <c r="N12" s="186"/>
      <c r="O12" s="186"/>
      <c r="P12" s="138"/>
      <c r="Q12" s="138"/>
      <c r="R12" s="138"/>
      <c r="S12" s="138"/>
      <c r="T12" s="138"/>
      <c r="U12" s="138"/>
      <c r="V12" s="138"/>
      <c r="W12" s="71" t="s">
        <v>45</v>
      </c>
      <c r="X12" s="72" t="s">
        <v>46</v>
      </c>
      <c r="Y12" s="72" t="s">
        <v>47</v>
      </c>
      <c r="Z12" s="72" t="s">
        <v>48</v>
      </c>
      <c r="AA12" s="72" t="s">
        <v>49</v>
      </c>
      <c r="AB12" s="73" t="s">
        <v>50</v>
      </c>
      <c r="AC12" s="140"/>
      <c r="AD12" s="140"/>
      <c r="AE12" s="152"/>
      <c r="AF12" s="152"/>
      <c r="AG12" s="199"/>
      <c r="AH12" s="74" t="s">
        <v>51</v>
      </c>
      <c r="AI12" s="74" t="s">
        <v>52</v>
      </c>
      <c r="AJ12" s="74" t="s">
        <v>53</v>
      </c>
      <c r="AK12" s="74" t="s">
        <v>54</v>
      </c>
      <c r="AL12" s="74" t="s">
        <v>53</v>
      </c>
      <c r="AM12" s="74" t="s">
        <v>55</v>
      </c>
      <c r="AN12" s="74" t="s">
        <v>55</v>
      </c>
      <c r="AO12" s="74" t="s">
        <v>54</v>
      </c>
      <c r="AP12" s="74" t="s">
        <v>56</v>
      </c>
      <c r="AQ12" s="74" t="s">
        <v>57</v>
      </c>
      <c r="AR12" s="74" t="s">
        <v>58</v>
      </c>
      <c r="AS12" s="74" t="s">
        <v>59</v>
      </c>
      <c r="AT12" s="199"/>
      <c r="AU12" s="201"/>
      <c r="AW12" s="141"/>
      <c r="AX12" s="75" t="s">
        <v>60</v>
      </c>
      <c r="AY12" s="75" t="s">
        <v>61</v>
      </c>
      <c r="AZ12" s="135"/>
      <c r="BA12" s="135"/>
      <c r="BB12" s="135"/>
      <c r="BC12" s="136"/>
      <c r="BE12" s="126"/>
      <c r="BF12" s="9" t="s">
        <v>60</v>
      </c>
      <c r="BG12" s="9" t="s">
        <v>61</v>
      </c>
      <c r="BH12" s="129"/>
      <c r="BI12" s="129"/>
      <c r="BJ12" s="129"/>
      <c r="BK12" s="131"/>
      <c r="BM12" s="126"/>
      <c r="BN12" s="9" t="s">
        <v>60</v>
      </c>
      <c r="BO12" s="9" t="s">
        <v>61</v>
      </c>
      <c r="BP12" s="129"/>
      <c r="BQ12" s="129"/>
      <c r="BR12" s="129"/>
      <c r="BS12" s="131"/>
    </row>
    <row r="13" spans="1:71" s="97" customFormat="1" ht="364.5" customHeight="1" x14ac:dyDescent="0.25">
      <c r="A13" s="80">
        <v>1</v>
      </c>
      <c r="B13" s="80"/>
      <c r="C13" s="80"/>
      <c r="D13" s="80" t="s">
        <v>122</v>
      </c>
      <c r="E13" s="80"/>
      <c r="F13" s="77" t="s">
        <v>159</v>
      </c>
      <c r="G13" s="82" t="s">
        <v>146</v>
      </c>
      <c r="H13" s="82" t="s">
        <v>158</v>
      </c>
      <c r="I13" s="107" t="s">
        <v>132</v>
      </c>
      <c r="J13" s="82" t="s">
        <v>160</v>
      </c>
      <c r="K13" s="82" t="s">
        <v>147</v>
      </c>
      <c r="L13" s="80">
        <f>3*365</f>
        <v>1095</v>
      </c>
      <c r="M13" s="82" t="s">
        <v>75</v>
      </c>
      <c r="N13" s="95">
        <f>+VLOOKUP(M13,FORMULAS!$B$2:$D$6,2,0)</f>
        <v>0.8</v>
      </c>
      <c r="O13" s="102" t="str">
        <f>+VLOOKUP(M13,FORMULAS!$B$2:$D$6,3,0)</f>
        <v>Alta</v>
      </c>
      <c r="P13" s="82" t="s">
        <v>84</v>
      </c>
      <c r="Q13" s="95">
        <f>+VLOOKUP(P13,FORMULAS!$A$9:$C$13,2,0)</f>
        <v>0.6</v>
      </c>
      <c r="R13" s="102" t="str">
        <f>+VLOOKUP(P13,FORMULAS!$A$9:$C$13,3,0)</f>
        <v>Moderado</v>
      </c>
      <c r="S13" s="82" t="s">
        <v>93</v>
      </c>
      <c r="T13" s="79" t="str">
        <f>+VLOOKUP(S13,FORMULAS!$A$16:$C$20,3,0)</f>
        <v>Moderado</v>
      </c>
      <c r="U13" s="82" t="s">
        <v>99</v>
      </c>
      <c r="V13" s="102" t="str">
        <f>+T13</f>
        <v>Moderado</v>
      </c>
      <c r="W13" s="79" t="s">
        <v>103</v>
      </c>
      <c r="X13" s="79" t="s">
        <v>107</v>
      </c>
      <c r="Y13" s="95">
        <v>0.5</v>
      </c>
      <c r="Z13" s="79" t="s">
        <v>110</v>
      </c>
      <c r="AA13" s="79" t="s">
        <v>113</v>
      </c>
      <c r="AB13" s="79" t="s">
        <v>115</v>
      </c>
      <c r="AC13" s="80" t="str">
        <f>IF(AND(N13=20%,Q13=20%),"Bajo",IF(AND(N13=20%,Q13=40%),"Bajo",IF(AND(N13=20%,Q13=60%),"Moderado",IF(AND(N13=20%,Q13=80%),"Alto",IF(AND(N13=20%,Q13=100%),"Extremo",IF(AND(N13=40%,Q13=20%),"Bajo",IF(AND(N13=40%,Q13=40%),"Moderado",IF(AND(N13=40%,Q13=60%),"Moderado",IF(AND(N13=40%,Q13=80%),"Alto",IF(AND(N13=40%,Q13=100%),"Extremo",IF(AND(N13=60%,Q13=20%),"Moderado",IF(AND(N13=60%,Q13=40%),"Moderado",IF(AND(N13=60%,Q13=60%),"Moderado",IF(AND(N13=60%,Q13=80%),"Alto",IF(AND(N13=60%,Q13=100%),"Extremo",IF(AND(N13=80%,Q13=20%),"Moderado",IF(AND(N13=80%,Q13=40%),"Moderado",IF(AND(N13=80%,Q13=60%),"Alto",IF(AND(N13=80%,Q13=80%),"Alto",IF(AND(N13=80%,Q13=100%),"Extremo",IF(AND(N13=100%,Q13=100%),"Extremo","Alto")))))))))))))))))))))</f>
        <v>Alto</v>
      </c>
      <c r="AD13" s="78" t="s">
        <v>183</v>
      </c>
      <c r="AE13" s="78" t="s">
        <v>182</v>
      </c>
      <c r="AF13" s="233" t="s">
        <v>184</v>
      </c>
      <c r="AG13" s="82" t="s">
        <v>133</v>
      </c>
      <c r="AH13" s="96" t="s">
        <v>122</v>
      </c>
      <c r="AI13" s="96" t="s">
        <v>122</v>
      </c>
      <c r="AJ13" s="96" t="s">
        <v>122</v>
      </c>
      <c r="AK13" s="96" t="s">
        <v>122</v>
      </c>
      <c r="AL13" s="96" t="s">
        <v>122</v>
      </c>
      <c r="AM13" s="96" t="s">
        <v>122</v>
      </c>
      <c r="AN13" s="96" t="s">
        <v>122</v>
      </c>
      <c r="AO13" s="96" t="s">
        <v>122</v>
      </c>
      <c r="AP13" s="96" t="s">
        <v>122</v>
      </c>
      <c r="AQ13" s="96" t="s">
        <v>122</v>
      </c>
      <c r="AR13" s="96" t="s">
        <v>122</v>
      </c>
      <c r="AS13" s="96" t="s">
        <v>122</v>
      </c>
      <c r="AT13" s="82" t="s">
        <v>126</v>
      </c>
      <c r="AU13" s="78" t="s">
        <v>185</v>
      </c>
      <c r="AW13" s="80"/>
      <c r="AX13" s="80"/>
      <c r="AY13" s="80"/>
      <c r="AZ13" s="80"/>
      <c r="BA13" s="80"/>
      <c r="BB13" s="80"/>
      <c r="BC13" s="80"/>
      <c r="BE13" s="80"/>
      <c r="BF13" s="80"/>
      <c r="BG13" s="80"/>
      <c r="BH13" s="80"/>
      <c r="BI13" s="80"/>
      <c r="BJ13" s="80"/>
      <c r="BK13" s="80"/>
      <c r="BM13" s="80"/>
      <c r="BN13" s="80"/>
      <c r="BO13" s="80"/>
      <c r="BP13" s="80"/>
      <c r="BQ13" s="80"/>
      <c r="BR13" s="80"/>
      <c r="BS13" s="80"/>
    </row>
    <row r="14" spans="1:71" s="10" customFormat="1" ht="261.75" customHeight="1" x14ac:dyDescent="0.2">
      <c r="A14" s="109">
        <v>2</v>
      </c>
      <c r="B14" s="109"/>
      <c r="C14" s="109"/>
      <c r="D14" s="80" t="s">
        <v>122</v>
      </c>
      <c r="E14" s="109"/>
      <c r="F14" s="108" t="s">
        <v>161</v>
      </c>
      <c r="G14" s="82" t="s">
        <v>148</v>
      </c>
      <c r="H14" s="82" t="s">
        <v>162</v>
      </c>
      <c r="I14" s="107" t="s">
        <v>130</v>
      </c>
      <c r="J14" s="82" t="s">
        <v>163</v>
      </c>
      <c r="K14" s="82" t="s">
        <v>147</v>
      </c>
      <c r="L14" s="82">
        <v>6</v>
      </c>
      <c r="M14" s="82" t="s">
        <v>75</v>
      </c>
      <c r="N14" s="95">
        <f>+VLOOKUP(M14,FORMULAS!$B$2:$D$6,2,0)</f>
        <v>0.8</v>
      </c>
      <c r="O14" s="102" t="str">
        <f>+VLOOKUP(M14,FORMULAS!$B$2:$D$6,3,0)</f>
        <v>Alta</v>
      </c>
      <c r="P14" s="82" t="s">
        <v>86</v>
      </c>
      <c r="Q14" s="95">
        <f>+VLOOKUP(P14,FORMULAS!$A$9:$C$13,2,0)</f>
        <v>0.8</v>
      </c>
      <c r="R14" s="102" t="str">
        <f>+VLOOKUP(P14,FORMULAS!$A$9:$C$13,3,0)</f>
        <v>Mayor</v>
      </c>
      <c r="S14" s="82" t="s">
        <v>94</v>
      </c>
      <c r="T14" s="79" t="str">
        <f>+VLOOKUP(S14,FORMULAS!$A$16:$C$20,3,0)</f>
        <v>Mayor</v>
      </c>
      <c r="U14" s="82" t="s">
        <v>100</v>
      </c>
      <c r="V14" s="102" t="str">
        <f>+T14</f>
        <v>Mayor</v>
      </c>
      <c r="W14" s="79" t="s">
        <v>105</v>
      </c>
      <c r="X14" s="79" t="s">
        <v>108</v>
      </c>
      <c r="Y14" s="95">
        <v>0.25</v>
      </c>
      <c r="Z14" s="79" t="s">
        <v>111</v>
      </c>
      <c r="AA14" s="79" t="s">
        <v>114</v>
      </c>
      <c r="AB14" s="79" t="s">
        <v>115</v>
      </c>
      <c r="AC14" s="80" t="str">
        <f>IF(AND(N14=20%,Q14=20%),"Bajo",IF(AND(N14=20%,Q14=40%),"Bajo",IF(AND(N14=20%,Q14=60%),"Moderado",IF(AND(N14=20%,Q14=80%),"Alto",IF(AND(N14=20%,Q14=100%),"Extremo",IF(AND(N14=40%,Q14=20%),"Bajo",IF(AND(N14=40%,Q14=40%),"Moderado",IF(AND(N14=40%,Q14=60%),"Moderado",IF(AND(N14=40%,Q14=80%),"Alto",IF(AND(N14=40%,Q14=100%),"Extremo",IF(AND(N14=60%,Q14=20%),"Moderado",IF(AND(N14=60%,Q14=40%),"Moderado",IF(AND(N14=60%,Q14=60%),"Moderado",IF(AND(N14=60%,Q14=80%),"Alto",IF(AND(N14=60%,Q14=100%),"Extremo",IF(AND(N14=80%,Q14=20%),"Moderado",IF(AND(N14=80%,Q14=40%),"Moderado",IF(AND(N14=80%,Q14=60%),"Alto",IF(AND(N14=80%,Q14=80%),"Alto",IF(AND(N14=80%,Q14=100%),"Extremo",IF(AND(N14=100%,Q14=100%),"Extremo","Alto")))))))))))))))))))))</f>
        <v>Alto</v>
      </c>
      <c r="AD14" s="78" t="s">
        <v>164</v>
      </c>
      <c r="AE14" s="78" t="s">
        <v>186</v>
      </c>
      <c r="AF14" s="82" t="s">
        <v>187</v>
      </c>
      <c r="AG14" s="82" t="s">
        <v>188</v>
      </c>
      <c r="AH14" s="96" t="s">
        <v>122</v>
      </c>
      <c r="AI14" s="96" t="s">
        <v>122</v>
      </c>
      <c r="AJ14" s="96" t="s">
        <v>122</v>
      </c>
      <c r="AK14" s="96" t="s">
        <v>122</v>
      </c>
      <c r="AL14" s="96" t="s">
        <v>122</v>
      </c>
      <c r="AM14" s="96" t="s">
        <v>122</v>
      </c>
      <c r="AN14" s="96" t="s">
        <v>122</v>
      </c>
      <c r="AO14" s="96" t="s">
        <v>122</v>
      </c>
      <c r="AP14" s="96" t="s">
        <v>122</v>
      </c>
      <c r="AQ14" s="96" t="s">
        <v>122</v>
      </c>
      <c r="AR14" s="96" t="s">
        <v>122</v>
      </c>
      <c r="AS14" s="96" t="s">
        <v>122</v>
      </c>
      <c r="AT14" s="82" t="s">
        <v>126</v>
      </c>
      <c r="AU14" s="82" t="s">
        <v>189</v>
      </c>
      <c r="AW14" s="86"/>
      <c r="AX14" s="83"/>
      <c r="AY14" s="83"/>
      <c r="AZ14" s="87"/>
      <c r="BA14" s="87"/>
      <c r="BB14" s="87"/>
      <c r="BC14" s="77"/>
      <c r="BE14" s="86"/>
      <c r="BF14" s="83"/>
      <c r="BG14" s="83"/>
      <c r="BH14" s="87"/>
      <c r="BI14" s="87"/>
      <c r="BJ14" s="87"/>
      <c r="BK14" s="77"/>
      <c r="BM14" s="86"/>
      <c r="BN14" s="83"/>
      <c r="BO14" s="83"/>
      <c r="BP14" s="87"/>
      <c r="BQ14" s="87"/>
      <c r="BR14" s="87"/>
      <c r="BS14" s="77"/>
    </row>
    <row r="15" spans="1:71" s="121" customFormat="1" ht="288.75" customHeight="1" x14ac:dyDescent="0.2">
      <c r="A15" s="110">
        <v>3</v>
      </c>
      <c r="B15" s="110"/>
      <c r="C15" s="110"/>
      <c r="D15" s="111" t="s">
        <v>122</v>
      </c>
      <c r="E15" s="110"/>
      <c r="F15" s="112" t="s">
        <v>157</v>
      </c>
      <c r="G15" s="113" t="s">
        <v>168</v>
      </c>
      <c r="H15" s="113" t="s">
        <v>168</v>
      </c>
      <c r="I15" s="113" t="s">
        <v>123</v>
      </c>
      <c r="J15" s="113" t="s">
        <v>149</v>
      </c>
      <c r="K15" s="113" t="s">
        <v>147</v>
      </c>
      <c r="L15" s="114">
        <v>3</v>
      </c>
      <c r="M15" s="113" t="s">
        <v>69</v>
      </c>
      <c r="N15" s="115">
        <f>+VLOOKUP(M15,FORMULAS!$B$2:$D$6,2,0)</f>
        <v>0.2</v>
      </c>
      <c r="O15" s="116" t="str">
        <f>+VLOOKUP(M15,FORMULAS!$B$2:$D$6,3,0)</f>
        <v>Muy baja</v>
      </c>
      <c r="P15" s="113" t="s">
        <v>88</v>
      </c>
      <c r="Q15" s="115">
        <f>+VLOOKUP(P15,FORMULAS!$A$9:$C$13,2,0)</f>
        <v>1</v>
      </c>
      <c r="R15" s="116" t="str">
        <f>+VLOOKUP(P15,FORMULAS!$A$9:$C$13,3,0)</f>
        <v>Catastrófico</v>
      </c>
      <c r="S15" s="113" t="s">
        <v>150</v>
      </c>
      <c r="T15" s="79" t="s">
        <v>87</v>
      </c>
      <c r="U15" s="113" t="s">
        <v>101</v>
      </c>
      <c r="V15" s="232" t="str">
        <f>+T15</f>
        <v>Mayor</v>
      </c>
      <c r="W15" s="117" t="s">
        <v>103</v>
      </c>
      <c r="X15" s="117" t="s">
        <v>107</v>
      </c>
      <c r="Y15" s="115">
        <v>0.5</v>
      </c>
      <c r="Z15" s="117" t="s">
        <v>110</v>
      </c>
      <c r="AA15" s="117" t="s">
        <v>113</v>
      </c>
      <c r="AB15" s="117" t="s">
        <v>115</v>
      </c>
      <c r="AC15" s="111" t="str">
        <f t="shared" ref="AC15:AC16" si="0">IF(AND(N15=20%,Q15=20%),"Bajo",IF(AND(N15=20%,Q15=40%),"Bajo",IF(AND(N15=20%,Q15=60%),"Moderado",IF(AND(N15=20%,Q15=80%),"Alto",IF(AND(N15=20%,Q15=100%),"Extremo",IF(AND(N15=40%,Q15=20%),"Bajo",IF(AND(N15=40%,Q15=40%),"Moderado",IF(AND(N15=40%,Q15=60%),"Moderado",IF(AND(N15=40%,Q15=80%),"Alto",IF(AND(N15=40%,Q15=100%),"Extremo",IF(AND(N15=60%,Q15=20%),"Moderado",IF(AND(N15=60%,Q15=40%),"Moderado",IF(AND(N15=60%,Q15=60%),"Moderado",IF(AND(N15=60%,Q15=80%),"Alto",IF(AND(N15=60%,Q15=100%),"Extremo",IF(AND(N15=80%,Q15=20%),"Moderado",IF(AND(N15=80%,Q15=40%),"Moderado",IF(AND(N15=80%,Q15=60%),"Alto",IF(AND(N15=80%,Q15=80%),"Alto",IF(AND(N15=80%,Q15=100%),"Extremo",IF(AND(N15=100%,Q15=100%),"Extremo","Alto")))))))))))))))))))))</f>
        <v>Extremo</v>
      </c>
      <c r="AD15" s="118" t="s">
        <v>169</v>
      </c>
      <c r="AE15" s="118" t="s">
        <v>193</v>
      </c>
      <c r="AF15" s="119" t="s">
        <v>194</v>
      </c>
      <c r="AG15" s="113" t="s">
        <v>133</v>
      </c>
      <c r="AH15" s="120" t="s">
        <v>122</v>
      </c>
      <c r="AI15" s="120" t="s">
        <v>122</v>
      </c>
      <c r="AJ15" s="120" t="s">
        <v>122</v>
      </c>
      <c r="AK15" s="120" t="s">
        <v>122</v>
      </c>
      <c r="AL15" s="120" t="s">
        <v>122</v>
      </c>
      <c r="AM15" s="120" t="s">
        <v>122</v>
      </c>
      <c r="AN15" s="120" t="s">
        <v>122</v>
      </c>
      <c r="AO15" s="120" t="s">
        <v>122</v>
      </c>
      <c r="AP15" s="120" t="s">
        <v>122</v>
      </c>
      <c r="AQ15" s="120" t="s">
        <v>122</v>
      </c>
      <c r="AR15" s="120" t="s">
        <v>122</v>
      </c>
      <c r="AS15" s="120" t="s">
        <v>122</v>
      </c>
      <c r="AT15" s="113" t="s">
        <v>126</v>
      </c>
      <c r="AU15" s="112" t="s">
        <v>170</v>
      </c>
      <c r="AW15" s="122"/>
      <c r="AX15" s="123"/>
      <c r="AY15" s="123"/>
      <c r="AZ15" s="124"/>
      <c r="BA15" s="124"/>
      <c r="BB15" s="124"/>
      <c r="BC15" s="112"/>
      <c r="BE15" s="122"/>
      <c r="BF15" s="123"/>
      <c r="BG15" s="123"/>
      <c r="BH15" s="124"/>
      <c r="BI15" s="124"/>
      <c r="BJ15" s="124"/>
      <c r="BK15" s="112"/>
      <c r="BM15" s="122"/>
      <c r="BN15" s="123"/>
      <c r="BO15" s="123"/>
      <c r="BP15" s="124"/>
      <c r="BQ15" s="124"/>
      <c r="BR15" s="124"/>
      <c r="BS15" s="112"/>
    </row>
    <row r="16" spans="1:71" s="10" customFormat="1" ht="307.5" customHeight="1" x14ac:dyDescent="0.2">
      <c r="A16" s="81">
        <v>4</v>
      </c>
      <c r="B16" s="81"/>
      <c r="C16" s="81"/>
      <c r="D16" s="80" t="s">
        <v>122</v>
      </c>
      <c r="E16" s="81"/>
      <c r="F16" s="77" t="s">
        <v>165</v>
      </c>
      <c r="G16" s="82" t="s">
        <v>125</v>
      </c>
      <c r="H16" s="82" t="s">
        <v>125</v>
      </c>
      <c r="I16" s="82" t="s">
        <v>123</v>
      </c>
      <c r="J16" s="82" t="s">
        <v>124</v>
      </c>
      <c r="K16" s="82" t="s">
        <v>166</v>
      </c>
      <c r="L16" s="82">
        <v>1</v>
      </c>
      <c r="M16" s="82" t="s">
        <v>69</v>
      </c>
      <c r="N16" s="115">
        <f>+VLOOKUP(M16,FORMULAS!$B$2:$D$6,2,0)</f>
        <v>0.2</v>
      </c>
      <c r="O16" s="116" t="str">
        <f>+VLOOKUP(M16,FORMULAS!$B$2:$D$6,3,0)</f>
        <v>Muy baja</v>
      </c>
      <c r="P16" s="82" t="s">
        <v>84</v>
      </c>
      <c r="Q16" s="115">
        <f>+VLOOKUP(P16,FORMULAS!$A$9:$C$13,2,0)</f>
        <v>0.6</v>
      </c>
      <c r="R16" s="116" t="str">
        <f>+VLOOKUP(P16,FORMULAS!$A$9:$C$13,3,0)</f>
        <v>Moderado</v>
      </c>
      <c r="S16" s="82" t="s">
        <v>93</v>
      </c>
      <c r="T16" s="117" t="str">
        <f>+VLOOKUP(S16,FORMULAS!$A$16:$C$20,3,0)</f>
        <v>Moderado</v>
      </c>
      <c r="U16" s="82" t="s">
        <v>99</v>
      </c>
      <c r="V16" s="102" t="str">
        <f t="shared" ref="V15:V16" si="1">+T16</f>
        <v>Moderado</v>
      </c>
      <c r="W16" s="79" t="s">
        <v>103</v>
      </c>
      <c r="X16" s="79" t="s">
        <v>108</v>
      </c>
      <c r="Y16" s="95">
        <v>0.4</v>
      </c>
      <c r="Z16" s="79" t="s">
        <v>110</v>
      </c>
      <c r="AA16" s="79" t="s">
        <v>113</v>
      </c>
      <c r="AB16" s="79" t="s">
        <v>115</v>
      </c>
      <c r="AC16" s="111" t="str">
        <f t="shared" si="0"/>
        <v>Moderado</v>
      </c>
      <c r="AD16" s="78" t="s">
        <v>167</v>
      </c>
      <c r="AE16" s="77" t="s">
        <v>191</v>
      </c>
      <c r="AF16" s="78" t="s">
        <v>190</v>
      </c>
      <c r="AG16" s="113" t="s">
        <v>133</v>
      </c>
      <c r="AH16" s="80"/>
      <c r="AI16" s="80"/>
      <c r="AJ16" s="80" t="s">
        <v>122</v>
      </c>
      <c r="AK16" s="80"/>
      <c r="AL16" s="80"/>
      <c r="AM16" s="80" t="s">
        <v>122</v>
      </c>
      <c r="AN16" s="80"/>
      <c r="AO16" s="80"/>
      <c r="AP16" s="80"/>
      <c r="AQ16" s="80"/>
      <c r="AR16" s="80"/>
      <c r="AS16" s="80"/>
      <c r="AT16" s="82" t="s">
        <v>178</v>
      </c>
      <c r="AU16" s="77" t="s">
        <v>192</v>
      </c>
      <c r="AW16" s="86"/>
      <c r="AX16" s="83"/>
      <c r="AY16" s="83"/>
      <c r="AZ16" s="87"/>
      <c r="BA16" s="87"/>
      <c r="BB16" s="87"/>
      <c r="BC16" s="77"/>
      <c r="BE16" s="86"/>
      <c r="BF16" s="83"/>
      <c r="BG16" s="83"/>
      <c r="BH16" s="87"/>
      <c r="BI16" s="87"/>
      <c r="BJ16" s="87"/>
      <c r="BK16" s="77"/>
      <c r="BM16" s="86"/>
      <c r="BN16" s="83"/>
      <c r="BO16" s="83"/>
      <c r="BP16" s="87"/>
      <c r="BQ16" s="87"/>
      <c r="BR16" s="87"/>
      <c r="BS16" s="77"/>
    </row>
    <row r="17" spans="1:51" s="10" customFormat="1" ht="12.75" x14ac:dyDescent="0.2">
      <c r="A17" s="98"/>
      <c r="B17" s="11"/>
      <c r="C17" s="11"/>
      <c r="D17" s="11"/>
      <c r="E17" s="11"/>
      <c r="F17" s="99"/>
      <c r="G17" s="100"/>
      <c r="H17" s="100"/>
      <c r="I17" s="12"/>
      <c r="J17" s="12"/>
      <c r="K17" s="12"/>
      <c r="L17" s="12"/>
      <c r="M17" s="12"/>
      <c r="N17" s="12"/>
      <c r="O17" s="12"/>
      <c r="P17" s="12"/>
      <c r="Q17" s="12"/>
      <c r="R17" s="12"/>
      <c r="S17" s="101"/>
      <c r="T17" s="12"/>
      <c r="U17" s="12"/>
      <c r="V17" s="12"/>
      <c r="W17" s="12"/>
      <c r="X17" s="12"/>
      <c r="Y17" s="12"/>
      <c r="Z17" s="12"/>
      <c r="AA17" s="12"/>
      <c r="AB17" s="12"/>
      <c r="AC17" s="12"/>
      <c r="AD17" s="13"/>
      <c r="AE17" s="29"/>
      <c r="AF17" s="29"/>
      <c r="AG17" s="84"/>
      <c r="AT17" s="97"/>
    </row>
    <row r="18" spans="1:51" s="10" customFormat="1" ht="15.75" x14ac:dyDescent="0.25">
      <c r="A18" s="133" t="s">
        <v>177</v>
      </c>
      <c r="B18" s="133"/>
      <c r="C18" s="133"/>
      <c r="D18" s="133"/>
      <c r="E18" s="133"/>
      <c r="F18" s="133"/>
      <c r="G18" s="133"/>
      <c r="H18" s="133"/>
      <c r="I18" s="12"/>
      <c r="J18" s="12"/>
      <c r="K18" s="13"/>
      <c r="L18" s="13"/>
      <c r="M18" s="14"/>
      <c r="N18" s="14"/>
      <c r="O18" s="14"/>
      <c r="P18" s="12"/>
      <c r="Q18" s="13"/>
      <c r="R18" s="84"/>
      <c r="S18" s="84"/>
      <c r="T18" s="88"/>
      <c r="U18" s="85"/>
      <c r="V18" s="85"/>
      <c r="W18" s="85"/>
      <c r="X18" s="85"/>
      <c r="Y18" s="85"/>
      <c r="Z18" s="85"/>
      <c r="AA18" s="85"/>
      <c r="AB18" s="85"/>
      <c r="AC18" s="85"/>
      <c r="AD18" s="76"/>
      <c r="AE18" s="89"/>
      <c r="AF18" s="134"/>
      <c r="AG18" s="134"/>
      <c r="AH18" s="134"/>
      <c r="AI18" s="134"/>
      <c r="AJ18" s="88"/>
      <c r="AK18" s="90"/>
      <c r="AL18" s="90"/>
      <c r="AM18" s="90"/>
      <c r="AN18" s="90"/>
      <c r="AO18" s="90"/>
      <c r="AP18" s="90"/>
      <c r="AQ18" s="90"/>
      <c r="AR18" s="90"/>
      <c r="AS18" s="90"/>
      <c r="AT18" s="91"/>
      <c r="AU18" s="90"/>
      <c r="AW18" s="92" t="s">
        <v>64</v>
      </c>
      <c r="AX18" s="93"/>
      <c r="AY18" s="94">
        <v>0</v>
      </c>
    </row>
    <row r="19" spans="1:51" s="6" customFormat="1" ht="15.75" x14ac:dyDescent="0.25">
      <c r="A19" s="11"/>
      <c r="B19" s="11"/>
      <c r="C19" s="11"/>
      <c r="D19" s="11"/>
      <c r="E19" s="11"/>
      <c r="F19" s="21"/>
      <c r="G19" s="13"/>
      <c r="H19" s="13"/>
      <c r="I19" s="12"/>
      <c r="J19" s="12"/>
      <c r="K19" s="13"/>
      <c r="L19" s="13"/>
      <c r="M19" s="14"/>
      <c r="N19" s="14"/>
      <c r="O19" s="14"/>
      <c r="P19"/>
      <c r="Q19"/>
      <c r="R19"/>
      <c r="S19"/>
      <c r="T19"/>
      <c r="U19" s="22"/>
      <c r="V19" s="22"/>
      <c r="W19" s="22"/>
      <c r="X19" s="22"/>
      <c r="Y19" s="22"/>
      <c r="Z19" s="22"/>
      <c r="AA19" s="22"/>
      <c r="AB19" s="22"/>
      <c r="AC19" s="22"/>
      <c r="AD19" s="22"/>
      <c r="AE19" s="15"/>
      <c r="AF19" s="22"/>
      <c r="AG19" s="22"/>
      <c r="AH19" s="22"/>
      <c r="AI19"/>
      <c r="AJ19"/>
      <c r="AK19" s="16"/>
      <c r="AL19" s="16"/>
      <c r="AM19" s="16"/>
      <c r="AN19" s="16"/>
      <c r="AO19" s="16"/>
      <c r="AP19" s="16"/>
      <c r="AQ19" s="16"/>
      <c r="AR19" s="16"/>
      <c r="AS19" s="16"/>
      <c r="AT19" s="17"/>
      <c r="AU19" s="16"/>
      <c r="AW19" s="18" t="s">
        <v>65</v>
      </c>
      <c r="AX19" s="19"/>
      <c r="AY19" s="20">
        <v>0</v>
      </c>
    </row>
    <row r="20" spans="1:51" s="6" customFormat="1" ht="15.75" x14ac:dyDescent="0.25">
      <c r="A20" s="11"/>
      <c r="B20" s="11"/>
      <c r="C20" s="11"/>
      <c r="D20" s="11"/>
      <c r="E20" s="11"/>
      <c r="F20" s="21"/>
      <c r="G20" s="13"/>
      <c r="H20" s="13"/>
      <c r="I20" s="12"/>
      <c r="J20" s="12"/>
      <c r="K20" s="13"/>
      <c r="L20" s="13"/>
      <c r="M20" s="14"/>
      <c r="N20" s="14"/>
      <c r="O20" s="14"/>
      <c r="P20"/>
      <c r="Q20"/>
      <c r="R20"/>
      <c r="S20"/>
      <c r="T20"/>
      <c r="U20" s="22"/>
      <c r="V20" s="22"/>
      <c r="W20" s="22"/>
      <c r="X20" s="22"/>
      <c r="Y20" s="22"/>
      <c r="Z20" s="22"/>
      <c r="AA20" s="22"/>
      <c r="AB20" s="22"/>
      <c r="AC20" s="22"/>
      <c r="AD20" s="22"/>
      <c r="AE20" s="15"/>
      <c r="AF20" s="22"/>
      <c r="AG20" s="22"/>
      <c r="AH20" s="22"/>
      <c r="AI20"/>
      <c r="AJ20"/>
      <c r="AK20" s="16"/>
      <c r="AL20" s="16"/>
      <c r="AM20" s="16"/>
      <c r="AN20" s="16"/>
      <c r="AO20" s="16"/>
      <c r="AP20" s="16"/>
      <c r="AQ20" s="16"/>
      <c r="AR20" s="16"/>
      <c r="AS20" s="16"/>
      <c r="AT20" s="17"/>
      <c r="AU20" s="16"/>
      <c r="AW20" s="18"/>
      <c r="AX20" s="19"/>
      <c r="AY20" s="20"/>
    </row>
    <row r="21" spans="1:51" s="6" customFormat="1" ht="15.75" x14ac:dyDescent="0.25">
      <c r="A21" s="11"/>
      <c r="B21" s="11"/>
      <c r="C21" s="11"/>
      <c r="D21" s="11"/>
      <c r="E21" s="11"/>
      <c r="F21" s="21"/>
      <c r="G21" s="13"/>
      <c r="H21" s="13"/>
      <c r="I21" s="12"/>
      <c r="J21" s="12"/>
      <c r="K21" s="13"/>
      <c r="L21" s="13"/>
      <c r="M21" s="14"/>
      <c r="N21" s="14"/>
      <c r="O21" s="14"/>
      <c r="P21"/>
      <c r="Q21"/>
      <c r="R21"/>
      <c r="S21"/>
      <c r="T21"/>
      <c r="U21" s="22"/>
      <c r="V21" s="22"/>
      <c r="W21" s="22"/>
      <c r="X21" s="22"/>
      <c r="Y21" s="22"/>
      <c r="Z21" s="22"/>
      <c r="AA21" s="22"/>
      <c r="AB21" s="22"/>
      <c r="AC21" s="22"/>
      <c r="AD21" s="22"/>
      <c r="AE21" s="15"/>
      <c r="AF21" s="22"/>
      <c r="AG21" s="22"/>
      <c r="AH21" s="22"/>
      <c r="AI21"/>
      <c r="AJ21"/>
      <c r="AK21" s="16"/>
      <c r="AL21" s="16"/>
      <c r="AM21" s="16"/>
      <c r="AN21" s="16"/>
      <c r="AO21" s="16"/>
      <c r="AP21" s="16"/>
      <c r="AQ21" s="16"/>
      <c r="AR21" s="16"/>
      <c r="AS21" s="16"/>
      <c r="AT21" s="17"/>
      <c r="AU21" s="16"/>
      <c r="AW21" s="18"/>
      <c r="AX21" s="19"/>
      <c r="AY21" s="20"/>
    </row>
    <row r="22" spans="1:51" s="6" customFormat="1" ht="15.75" x14ac:dyDescent="0.25">
      <c r="A22" s="23"/>
      <c r="B22" s="24"/>
      <c r="C22" s="24"/>
      <c r="D22" s="24"/>
      <c r="E22" s="24"/>
      <c r="F22" s="24"/>
      <c r="G22" s="25"/>
      <c r="H22" s="25"/>
      <c r="I22" s="26"/>
      <c r="J22" s="26"/>
      <c r="K22" s="230"/>
      <c r="L22" s="230"/>
      <c r="M22" s="229"/>
      <c r="N22" s="229"/>
      <c r="O22" s="229"/>
      <c r="P22" s="104"/>
      <c r="Q22" s="104"/>
      <c r="R22" s="104"/>
      <c r="S22" s="230"/>
      <c r="T22" s="230"/>
      <c r="U22" s="105"/>
      <c r="V22" s="231"/>
      <c r="W22" s="22"/>
      <c r="X22" s="22"/>
      <c r="Y22" s="22"/>
      <c r="Z22" s="22"/>
      <c r="AA22" s="105"/>
      <c r="AB22" s="105"/>
      <c r="AC22" s="105"/>
      <c r="AD22" s="105"/>
      <c r="AE22" s="25"/>
      <c r="AF22" s="22"/>
      <c r="AG22" s="22"/>
      <c r="AH22" s="22"/>
      <c r="AI22"/>
      <c r="AJ22"/>
      <c r="AK22" s="16"/>
      <c r="AL22" s="16"/>
      <c r="AM22" s="16"/>
      <c r="AN22" s="16"/>
      <c r="AO22" s="16"/>
      <c r="AP22" s="16"/>
      <c r="AQ22" s="16"/>
      <c r="AR22" s="16"/>
      <c r="AS22" s="16"/>
      <c r="AT22" s="17"/>
      <c r="AU22" s="16"/>
      <c r="AW22" s="18" t="s">
        <v>66</v>
      </c>
      <c r="AX22" s="19"/>
      <c r="AY22" s="27">
        <v>0</v>
      </c>
    </row>
    <row r="23" spans="1:51" s="6" customFormat="1" ht="15.75" x14ac:dyDescent="0.25">
      <c r="A23" s="23"/>
      <c r="B23" s="103" t="s">
        <v>195</v>
      </c>
      <c r="C23"/>
      <c r="D23" s="29"/>
      <c r="E23" s="29"/>
      <c r="F23"/>
      <c r="G23" s="13"/>
      <c r="H23" s="13"/>
      <c r="I23" s="106" t="s">
        <v>135</v>
      </c>
      <c r="J23" s="10"/>
      <c r="M23" s="25"/>
      <c r="N23" s="25"/>
      <c r="O23" s="25"/>
      <c r="P23" s="106" t="s">
        <v>127</v>
      </c>
      <c r="Q23"/>
      <c r="R23" s="29"/>
      <c r="U23" s="22"/>
      <c r="V23" s="22"/>
      <c r="W23" s="22"/>
      <c r="X23" s="22"/>
      <c r="Y23" s="22"/>
      <c r="Z23" s="22"/>
      <c r="AA23" s="106" t="s">
        <v>136</v>
      </c>
      <c r="AB23" s="22"/>
      <c r="AC23" s="22"/>
      <c r="AD23"/>
      <c r="AE23" s="25"/>
      <c r="AF23" s="22"/>
      <c r="AG23" s="22"/>
      <c r="AH23" s="22"/>
      <c r="AI23"/>
      <c r="AJ23"/>
      <c r="AK23" s="16"/>
      <c r="AL23" s="16"/>
      <c r="AM23" s="16"/>
      <c r="AN23" s="16"/>
      <c r="AO23" s="16"/>
      <c r="AP23" s="16"/>
      <c r="AQ23" s="16"/>
      <c r="AR23" s="16"/>
      <c r="AS23" s="16"/>
      <c r="AT23" s="17"/>
      <c r="AU23" s="16"/>
    </row>
    <row r="24" spans="1:51" s="6" customFormat="1" ht="15" x14ac:dyDescent="0.25">
      <c r="A24" s="23"/>
      <c r="B24" s="6" t="s">
        <v>134</v>
      </c>
      <c r="F24"/>
      <c r="G24" s="13"/>
      <c r="H24" s="13"/>
      <c r="I24" s="6" t="s">
        <v>151</v>
      </c>
      <c r="J24" s="25"/>
      <c r="M24" s="25"/>
      <c r="N24" s="25"/>
      <c r="O24" s="25"/>
      <c r="P24" s="10" t="s">
        <v>156</v>
      </c>
      <c r="Q24"/>
      <c r="R24" s="15"/>
      <c r="U24" s="22"/>
      <c r="V24" s="22"/>
      <c r="W24" s="22"/>
      <c r="X24" s="22"/>
      <c r="Y24" s="22"/>
      <c r="Z24" s="22"/>
      <c r="AA24" s="6" t="s">
        <v>180</v>
      </c>
      <c r="AB24" s="22"/>
      <c r="AC24" s="22"/>
      <c r="AD24"/>
      <c r="AE24" s="25"/>
      <c r="AF24" s="22"/>
      <c r="AG24" s="22"/>
      <c r="AH24" s="22"/>
      <c r="AI24"/>
      <c r="AJ24"/>
      <c r="AT24" s="7"/>
    </row>
    <row r="25" spans="1:51" s="6" customFormat="1" ht="15" x14ac:dyDescent="0.25">
      <c r="A25" s="23"/>
      <c r="B25" s="28"/>
      <c r="C25"/>
      <c r="D25" s="29"/>
      <c r="E25" s="29"/>
      <c r="F25"/>
      <c r="G25" s="25"/>
      <c r="H25"/>
      <c r="I25"/>
      <c r="J25"/>
      <c r="K25" s="25"/>
      <c r="L25" s="25"/>
      <c r="M25"/>
      <c r="N25"/>
      <c r="O25"/>
      <c r="P25" s="28" t="s">
        <v>155</v>
      </c>
      <c r="Q25"/>
      <c r="R25" s="29"/>
      <c r="U25" s="22"/>
      <c r="V25" s="22"/>
      <c r="W25" s="22"/>
      <c r="X25" s="22"/>
      <c r="Y25" s="22"/>
      <c r="Z25" s="22"/>
      <c r="AA25" s="28" t="s">
        <v>179</v>
      </c>
      <c r="AB25" s="22"/>
      <c r="AC25" s="22"/>
      <c r="AD25" s="30"/>
      <c r="AE25" s="25"/>
      <c r="AF25" s="22"/>
      <c r="AG25" s="22"/>
      <c r="AH25" s="22"/>
      <c r="AI25"/>
      <c r="AJ25"/>
      <c r="AT25" s="7"/>
    </row>
    <row r="26" spans="1:51" ht="15" x14ac:dyDescent="0.25">
      <c r="A26" s="23"/>
      <c r="B26" s="25"/>
      <c r="C26" s="25"/>
      <c r="D26" s="25"/>
      <c r="E26" s="25"/>
      <c r="F26" s="25"/>
      <c r="G26"/>
      <c r="H26"/>
      <c r="I26"/>
      <c r="J26"/>
      <c r="K26"/>
      <c r="L26"/>
      <c r="M26"/>
      <c r="N26"/>
      <c r="O26"/>
      <c r="P26"/>
      <c r="Q26" s="25"/>
      <c r="R26" s="15"/>
      <c r="T26"/>
      <c r="U26" s="22"/>
      <c r="V26" s="22"/>
      <c r="W26" s="22"/>
      <c r="X26" s="22"/>
      <c r="Y26" s="22"/>
      <c r="Z26" s="22"/>
      <c r="AA26" s="22"/>
      <c r="AB26" s="22"/>
      <c r="AC26" s="22"/>
      <c r="AD26" s="30"/>
      <c r="AE26" s="25"/>
      <c r="AF26"/>
      <c r="AG26"/>
      <c r="AH26"/>
      <c r="AI26"/>
      <c r="AJ26"/>
    </row>
    <row r="27" spans="1:51" x14ac:dyDescent="0.2">
      <c r="AE27" s="34"/>
      <c r="AF27" s="35"/>
    </row>
  </sheetData>
  <mergeCells count="79">
    <mergeCell ref="A1:E2"/>
    <mergeCell ref="F1:AC1"/>
    <mergeCell ref="AD1:AE1"/>
    <mergeCell ref="AF1:AI1"/>
    <mergeCell ref="AJ1:AU2"/>
    <mergeCell ref="F2:AC2"/>
    <mergeCell ref="AD2:AE2"/>
    <mergeCell ref="AF2:AI2"/>
    <mergeCell ref="J11:J12"/>
    <mergeCell ref="AG10:AG12"/>
    <mergeCell ref="AH10:AS11"/>
    <mergeCell ref="AT10:AT12"/>
    <mergeCell ref="AU10:AU12"/>
    <mergeCell ref="M11:M12"/>
    <mergeCell ref="N11:N12"/>
    <mergeCell ref="O11:O12"/>
    <mergeCell ref="P10:R10"/>
    <mergeCell ref="A3:AU3"/>
    <mergeCell ref="A4:E4"/>
    <mergeCell ref="F4:AD4"/>
    <mergeCell ref="AF4:AU4"/>
    <mergeCell ref="A5:E5"/>
    <mergeCell ref="F5:AU5"/>
    <mergeCell ref="A6:E6"/>
    <mergeCell ref="F6:AU6"/>
    <mergeCell ref="A7:E7"/>
    <mergeCell ref="F7:AU7"/>
    <mergeCell ref="A9:A12"/>
    <mergeCell ref="B9:E11"/>
    <mergeCell ref="F9:F12"/>
    <mergeCell ref="G9:K10"/>
    <mergeCell ref="L9:O10"/>
    <mergeCell ref="P9:V9"/>
    <mergeCell ref="AC9:AD9"/>
    <mergeCell ref="AE9:AU9"/>
    <mergeCell ref="G11:H11"/>
    <mergeCell ref="I11:I12"/>
    <mergeCell ref="K11:K12"/>
    <mergeCell ref="L11:L12"/>
    <mergeCell ref="AW9:BC9"/>
    <mergeCell ref="BE9:BK9"/>
    <mergeCell ref="BM9:BS9"/>
    <mergeCell ref="P11:P12"/>
    <mergeCell ref="Q11:Q12"/>
    <mergeCell ref="R11:R12"/>
    <mergeCell ref="S11:S12"/>
    <mergeCell ref="W9:AB11"/>
    <mergeCell ref="AW10:BC10"/>
    <mergeCell ref="BE10:BK10"/>
    <mergeCell ref="BM10:BS10"/>
    <mergeCell ref="U10:V10"/>
    <mergeCell ref="AD10:AD12"/>
    <mergeCell ref="AE10:AE12"/>
    <mergeCell ref="AF10:AF12"/>
    <mergeCell ref="BP11:BP12"/>
    <mergeCell ref="A18:H18"/>
    <mergeCell ref="AF18:AI18"/>
    <mergeCell ref="BH11:BH12"/>
    <mergeCell ref="BI11:BI12"/>
    <mergeCell ref="BJ11:BJ12"/>
    <mergeCell ref="AZ11:AZ12"/>
    <mergeCell ref="BA11:BA12"/>
    <mergeCell ref="BB11:BB12"/>
    <mergeCell ref="BC11:BC12"/>
    <mergeCell ref="BF11:BG11"/>
    <mergeCell ref="T11:T12"/>
    <mergeCell ref="U11:U12"/>
    <mergeCell ref="V11:V12"/>
    <mergeCell ref="AC11:AC12"/>
    <mergeCell ref="AW11:AW12"/>
    <mergeCell ref="AX11:AY11"/>
    <mergeCell ref="BE11:BE12"/>
    <mergeCell ref="S10:T10"/>
    <mergeCell ref="BQ11:BQ12"/>
    <mergeCell ref="BR11:BR12"/>
    <mergeCell ref="BS11:BS12"/>
    <mergeCell ref="BK11:BK12"/>
    <mergeCell ref="BM11:BM12"/>
    <mergeCell ref="BN11:BO11"/>
  </mergeCells>
  <conditionalFormatting sqref="AC13:AC14">
    <cfRule type="containsText" dxfId="15" priority="21" operator="containsText" text="Extremo">
      <formula>NOT(ISERROR(SEARCH("Extremo",AC13)))</formula>
    </cfRule>
    <cfRule type="containsText" dxfId="14" priority="22" operator="containsText" text="Alto">
      <formula>NOT(ISERROR(SEARCH("Alto",AC13)))</formula>
    </cfRule>
    <cfRule type="containsText" dxfId="13" priority="23" operator="containsText" text="Moderado">
      <formula>NOT(ISERROR(SEARCH("Moderado",AC13)))</formula>
    </cfRule>
    <cfRule type="containsText" dxfId="12" priority="24" operator="containsText" text="Bajo">
      <formula>NOT(ISERROR(SEARCH("Bajo",AC13)))</formula>
    </cfRule>
  </conditionalFormatting>
  <conditionalFormatting sqref="AC15">
    <cfRule type="containsText" dxfId="11" priority="9" operator="containsText" text="Extremo">
      <formula>NOT(ISERROR(SEARCH("Extremo",AC15)))</formula>
    </cfRule>
    <cfRule type="containsText" dxfId="10" priority="10" operator="containsText" text="Alto">
      <formula>NOT(ISERROR(SEARCH("Alto",AC15)))</formula>
    </cfRule>
    <cfRule type="containsText" dxfId="9" priority="11" operator="containsText" text="Moderado">
      <formula>NOT(ISERROR(SEARCH("Moderado",AC15)))</formula>
    </cfRule>
    <cfRule type="containsText" dxfId="8" priority="12" operator="containsText" text="Bajo">
      <formula>NOT(ISERROR(SEARCH("Bajo",AC15)))</formula>
    </cfRule>
  </conditionalFormatting>
  <conditionalFormatting sqref="AC16">
    <cfRule type="containsText" dxfId="3" priority="1" operator="containsText" text="Extremo">
      <formula>NOT(ISERROR(SEARCH("Extremo",AC16)))</formula>
    </cfRule>
    <cfRule type="containsText" dxfId="2" priority="2" operator="containsText" text="Alto">
      <formula>NOT(ISERROR(SEARCH("Alto",AC16)))</formula>
    </cfRule>
    <cfRule type="containsText" dxfId="1" priority="3" operator="containsText" text="Moderado">
      <formula>NOT(ISERROR(SEARCH("Moderado",AC16)))</formula>
    </cfRule>
    <cfRule type="containsText" dxfId="0" priority="4" operator="containsText" text="Bajo">
      <formula>NOT(ISERROR(SEARCH("Bajo",AC16)))</formula>
    </cfRule>
  </conditionalFormatting>
  <pageMargins left="0.19685039370078741" right="0.19685039370078741" top="0.19685039370078741" bottom="0.19685039370078741" header="0.31496062992125984" footer="0.31496062992125984"/>
  <pageSetup scale="40" orientation="landscape" r:id="rId1"/>
  <ignoredErrors>
    <ignoredError sqref="V15" evalError="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FORMULAS!$B$2:$B$6</xm:f>
          </x14:formula1>
          <xm:sqref>M13:M15</xm:sqref>
        </x14:dataValidation>
        <x14:dataValidation type="list" allowBlank="1" showInputMessage="1" showErrorMessage="1">
          <x14:formula1>
            <xm:f>FORMULAS!$A$30:$A$32</xm:f>
          </x14:formula1>
          <xm:sqref>W13:W15</xm:sqref>
        </x14:dataValidation>
        <x14:dataValidation type="list" allowBlank="1" showInputMessage="1" showErrorMessage="1">
          <x14:formula1>
            <xm:f>FORMULAS!$C$30:$C$31</xm:f>
          </x14:formula1>
          <xm:sqref>X13:X15</xm:sqref>
        </x14:dataValidation>
        <x14:dataValidation type="list" allowBlank="1" showInputMessage="1" showErrorMessage="1">
          <x14:formula1>
            <xm:f>FORMULAS!$E$30:$E$31</xm:f>
          </x14:formula1>
          <xm:sqref>Z13:Z15</xm:sqref>
        </x14:dataValidation>
        <x14:dataValidation type="list" allowBlank="1" showInputMessage="1" showErrorMessage="1">
          <x14:formula1>
            <xm:f>FORMULAS!$G$30:$G$31</xm:f>
          </x14:formula1>
          <xm:sqref>AA13:AA15</xm:sqref>
        </x14:dataValidation>
        <x14:dataValidation type="list" allowBlank="1" showInputMessage="1" showErrorMessage="1">
          <x14:formula1>
            <xm:f>FORMULAS!$I$30:$I$31</xm:f>
          </x14:formula1>
          <xm:sqref>AB13:AB15</xm:sqref>
        </x14:dataValidation>
        <x14:dataValidation type="list" allowBlank="1" showInputMessage="1" showErrorMessage="1">
          <x14:formula1>
            <xm:f>FORMULAS!$A$9:$A$13</xm:f>
          </x14:formula1>
          <xm:sqref>P13:P15</xm:sqref>
        </x14:dataValidation>
        <x14:dataValidation type="list" allowBlank="1" showInputMessage="1" showErrorMessage="1">
          <x14:formula1>
            <xm:f>FORMULAS!$A$16:$A$20</xm:f>
          </x14:formula1>
          <xm:sqref>S13:S15</xm:sqref>
        </x14:dataValidation>
        <x14:dataValidation type="list" allowBlank="1" showInputMessage="1" showErrorMessage="1">
          <x14:formula1>
            <xm:f>FORMULAS!$A$23:$A$27</xm:f>
          </x14:formula1>
          <xm:sqref>U13:U15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3" sqref="H3"/>
    </sheetView>
  </sheetViews>
  <sheetFormatPr baseColWidth="10" defaultRowHeight="15" x14ac:dyDescent="0.25"/>
  <sheetData>
    <row r="1" spans="1:8" x14ac:dyDescent="0.25">
      <c r="A1" s="221"/>
      <c r="B1" s="215"/>
      <c r="C1" s="216"/>
      <c r="D1" s="211" t="s">
        <v>117</v>
      </c>
      <c r="E1" s="211"/>
      <c r="F1" s="211"/>
      <c r="G1" s="211"/>
      <c r="H1" s="212"/>
    </row>
    <row r="2" spans="1:8" x14ac:dyDescent="0.25">
      <c r="A2" s="222"/>
      <c r="B2" s="217"/>
      <c r="C2" s="218"/>
      <c r="D2" s="44">
        <v>0.2</v>
      </c>
      <c r="E2" s="44">
        <v>0.4</v>
      </c>
      <c r="F2" s="44">
        <v>0.6</v>
      </c>
      <c r="G2" s="44">
        <v>0.8</v>
      </c>
      <c r="H2" s="45">
        <v>1</v>
      </c>
    </row>
    <row r="3" spans="1:8" x14ac:dyDescent="0.25">
      <c r="A3" s="223"/>
      <c r="B3" s="219"/>
      <c r="C3" s="220"/>
      <c r="D3" s="46" t="s">
        <v>82</v>
      </c>
      <c r="E3" s="46" t="s">
        <v>63</v>
      </c>
      <c r="F3" s="46" t="s">
        <v>85</v>
      </c>
      <c r="G3" s="46" t="s">
        <v>87</v>
      </c>
      <c r="H3" s="47" t="s">
        <v>89</v>
      </c>
    </row>
    <row r="4" spans="1:8" x14ac:dyDescent="0.25">
      <c r="A4" s="213" t="s">
        <v>118</v>
      </c>
      <c r="B4" s="48">
        <v>1</v>
      </c>
      <c r="C4" s="46" t="s">
        <v>79</v>
      </c>
      <c r="D4" s="49" t="s">
        <v>119</v>
      </c>
      <c r="E4" s="49" t="s">
        <v>119</v>
      </c>
      <c r="F4" s="49" t="s">
        <v>119</v>
      </c>
      <c r="G4" s="49" t="s">
        <v>119</v>
      </c>
      <c r="H4" s="50" t="s">
        <v>120</v>
      </c>
    </row>
    <row r="5" spans="1:8" x14ac:dyDescent="0.25">
      <c r="A5" s="213"/>
      <c r="B5" s="48">
        <v>0.8</v>
      </c>
      <c r="C5" s="46" t="s">
        <v>76</v>
      </c>
      <c r="D5" s="61" t="s">
        <v>85</v>
      </c>
      <c r="E5" s="61" t="s">
        <v>85</v>
      </c>
      <c r="F5" s="62" t="s">
        <v>119</v>
      </c>
      <c r="G5" s="62" t="s">
        <v>119</v>
      </c>
      <c r="H5" s="63" t="s">
        <v>120</v>
      </c>
    </row>
    <row r="6" spans="1:8" x14ac:dyDescent="0.25">
      <c r="A6" s="213"/>
      <c r="B6" s="48">
        <v>0.6</v>
      </c>
      <c r="C6" s="46" t="s">
        <v>73</v>
      </c>
      <c r="D6" s="61" t="s">
        <v>85</v>
      </c>
      <c r="E6" s="61" t="s">
        <v>85</v>
      </c>
      <c r="F6" s="61" t="s">
        <v>85</v>
      </c>
      <c r="G6" s="62" t="s">
        <v>119</v>
      </c>
      <c r="H6" s="64" t="s">
        <v>120</v>
      </c>
    </row>
    <row r="7" spans="1:8" x14ac:dyDescent="0.25">
      <c r="A7" s="213"/>
      <c r="B7" s="48">
        <v>0.4</v>
      </c>
      <c r="C7" s="46" t="s">
        <v>63</v>
      </c>
      <c r="D7" s="60" t="s">
        <v>121</v>
      </c>
      <c r="E7" s="61" t="s">
        <v>85</v>
      </c>
      <c r="F7" s="61" t="s">
        <v>85</v>
      </c>
      <c r="G7" s="62" t="s">
        <v>119</v>
      </c>
      <c r="H7" s="63" t="s">
        <v>120</v>
      </c>
    </row>
    <row r="8" spans="1:8" ht="15.75" thickBot="1" x14ac:dyDescent="0.3">
      <c r="A8" s="214"/>
      <c r="B8" s="53">
        <v>0.2</v>
      </c>
      <c r="C8" s="54" t="s">
        <v>82</v>
      </c>
      <c r="D8" s="56" t="s">
        <v>121</v>
      </c>
      <c r="E8" s="56" t="s">
        <v>121</v>
      </c>
      <c r="F8" s="57" t="s">
        <v>85</v>
      </c>
      <c r="G8" s="58" t="s">
        <v>119</v>
      </c>
      <c r="H8" s="59" t="s">
        <v>120</v>
      </c>
    </row>
    <row r="9" spans="1:8" x14ac:dyDescent="0.25">
      <c r="G9" s="55"/>
      <c r="H9" s="55"/>
    </row>
    <row r="10" spans="1:8" x14ac:dyDescent="0.25">
      <c r="G10" s="55"/>
      <c r="H10" s="55"/>
    </row>
    <row r="11" spans="1:8" x14ac:dyDescent="0.25">
      <c r="D11" s="52" t="s">
        <v>121</v>
      </c>
      <c r="G11" s="55"/>
      <c r="H11" s="55"/>
    </row>
    <row r="12" spans="1:8" x14ac:dyDescent="0.25">
      <c r="D12" s="51" t="s">
        <v>85</v>
      </c>
      <c r="G12" s="55"/>
      <c r="H12" s="55"/>
    </row>
    <row r="13" spans="1:8" x14ac:dyDescent="0.25">
      <c r="D13" s="49" t="s">
        <v>119</v>
      </c>
      <c r="G13" s="55"/>
      <c r="H13" s="55"/>
    </row>
    <row r="14" spans="1:8" x14ac:dyDescent="0.25">
      <c r="D14" s="50" t="s">
        <v>120</v>
      </c>
      <c r="G14" s="55"/>
      <c r="H14" s="55"/>
    </row>
  </sheetData>
  <mergeCells count="4">
    <mergeCell ref="D1:H1"/>
    <mergeCell ref="A4:A8"/>
    <mergeCell ref="B1:C3"/>
    <mergeCell ref="A1: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4" zoomScale="85" zoomScaleNormal="85" workbookViewId="0">
      <selection activeCell="A25" sqref="A25"/>
    </sheetView>
  </sheetViews>
  <sheetFormatPr baseColWidth="10" defaultRowHeight="15" x14ac:dyDescent="0.25"/>
  <cols>
    <col min="1" max="1" width="35.140625" bestFit="1" customWidth="1"/>
    <col min="2" max="2" width="14.5703125" customWidth="1"/>
    <col min="3" max="3" width="20" customWidth="1"/>
    <col min="4" max="4" width="8.85546875" customWidth="1"/>
    <col min="5" max="5" width="14" customWidth="1"/>
  </cols>
  <sheetData>
    <row r="1" spans="1:4" x14ac:dyDescent="0.25">
      <c r="A1" s="224" t="s">
        <v>67</v>
      </c>
      <c r="B1" s="224"/>
      <c r="C1" s="224"/>
      <c r="D1" s="224"/>
    </row>
    <row r="2" spans="1:4" x14ac:dyDescent="0.25">
      <c r="A2" s="225" t="s">
        <v>68</v>
      </c>
      <c r="B2" s="37" t="s">
        <v>69</v>
      </c>
      <c r="C2" s="38">
        <v>0.2</v>
      </c>
      <c r="D2" s="37" t="s">
        <v>70</v>
      </c>
    </row>
    <row r="3" spans="1:4" x14ac:dyDescent="0.25">
      <c r="A3" s="225"/>
      <c r="B3" s="37" t="s">
        <v>62</v>
      </c>
      <c r="C3" s="38">
        <v>0.4</v>
      </c>
      <c r="D3" s="37" t="s">
        <v>63</v>
      </c>
    </row>
    <row r="4" spans="1:4" x14ac:dyDescent="0.25">
      <c r="A4" s="37" t="s">
        <v>71</v>
      </c>
      <c r="B4" s="37" t="s">
        <v>72</v>
      </c>
      <c r="C4" s="38">
        <v>0.6</v>
      </c>
      <c r="D4" s="37" t="s">
        <v>73</v>
      </c>
    </row>
    <row r="5" spans="1:4" x14ac:dyDescent="0.25">
      <c r="A5" s="37" t="s">
        <v>74</v>
      </c>
      <c r="B5" s="37" t="s">
        <v>75</v>
      </c>
      <c r="C5" s="38">
        <v>0.8</v>
      </c>
      <c r="D5" s="37" t="s">
        <v>76</v>
      </c>
    </row>
    <row r="6" spans="1:4" x14ac:dyDescent="0.25">
      <c r="A6" s="37" t="s">
        <v>77</v>
      </c>
      <c r="B6" s="37" t="s">
        <v>78</v>
      </c>
      <c r="C6" s="38">
        <v>1</v>
      </c>
      <c r="D6" s="37" t="s">
        <v>79</v>
      </c>
    </row>
    <row r="8" spans="1:4" x14ac:dyDescent="0.25">
      <c r="A8" s="226" t="s">
        <v>80</v>
      </c>
      <c r="B8" s="226"/>
      <c r="C8" s="226"/>
    </row>
    <row r="9" spans="1:4" x14ac:dyDescent="0.25">
      <c r="A9" s="39" t="s">
        <v>81</v>
      </c>
      <c r="B9" s="40">
        <v>0.2</v>
      </c>
      <c r="C9" s="39" t="s">
        <v>82</v>
      </c>
    </row>
    <row r="10" spans="1:4" x14ac:dyDescent="0.25">
      <c r="A10" s="39" t="s">
        <v>83</v>
      </c>
      <c r="B10" s="40">
        <v>0.4</v>
      </c>
      <c r="C10" s="39" t="s">
        <v>63</v>
      </c>
    </row>
    <row r="11" spans="1:4" x14ac:dyDescent="0.25">
      <c r="A11" s="39" t="s">
        <v>84</v>
      </c>
      <c r="B11" s="40">
        <v>0.6</v>
      </c>
      <c r="C11" s="39" t="s">
        <v>85</v>
      </c>
    </row>
    <row r="12" spans="1:4" x14ac:dyDescent="0.25">
      <c r="A12" s="39" t="s">
        <v>86</v>
      </c>
      <c r="B12" s="40">
        <v>0.8</v>
      </c>
      <c r="C12" s="39" t="s">
        <v>87</v>
      </c>
    </row>
    <row r="13" spans="1:4" x14ac:dyDescent="0.25">
      <c r="A13" s="39" t="s">
        <v>88</v>
      </c>
      <c r="B13" s="40">
        <v>1</v>
      </c>
      <c r="C13" s="39" t="s">
        <v>89</v>
      </c>
    </row>
    <row r="15" spans="1:4" x14ac:dyDescent="0.25">
      <c r="A15" s="226" t="s">
        <v>90</v>
      </c>
      <c r="B15" s="226"/>
      <c r="C15" s="226"/>
    </row>
    <row r="16" spans="1:4" ht="15" customHeight="1" x14ac:dyDescent="0.25">
      <c r="A16" s="41" t="s">
        <v>91</v>
      </c>
      <c r="B16" s="40">
        <v>0.2</v>
      </c>
      <c r="C16" s="39" t="s">
        <v>82</v>
      </c>
    </row>
    <row r="17" spans="1:9" ht="15" customHeight="1" x14ac:dyDescent="0.25">
      <c r="A17" s="41" t="s">
        <v>92</v>
      </c>
      <c r="B17" s="40">
        <v>0.4</v>
      </c>
      <c r="C17" s="39" t="s">
        <v>63</v>
      </c>
    </row>
    <row r="18" spans="1:9" ht="15" customHeight="1" x14ac:dyDescent="0.25">
      <c r="A18" s="41" t="s">
        <v>93</v>
      </c>
      <c r="B18" s="40">
        <v>0.6</v>
      </c>
      <c r="C18" s="39" t="s">
        <v>85</v>
      </c>
    </row>
    <row r="19" spans="1:9" ht="15" customHeight="1" x14ac:dyDescent="0.25">
      <c r="A19" s="41" t="s">
        <v>94</v>
      </c>
      <c r="B19" s="40">
        <v>0.8</v>
      </c>
      <c r="C19" s="39" t="s">
        <v>87</v>
      </c>
    </row>
    <row r="20" spans="1:9" ht="15" customHeight="1" x14ac:dyDescent="0.25">
      <c r="A20" s="41" t="s">
        <v>95</v>
      </c>
      <c r="B20" s="40">
        <v>1</v>
      </c>
      <c r="C20" s="39" t="s">
        <v>89</v>
      </c>
    </row>
    <row r="22" spans="1:9" x14ac:dyDescent="0.25">
      <c r="A22" s="227" t="s">
        <v>96</v>
      </c>
      <c r="B22" s="228"/>
    </row>
    <row r="23" spans="1:9" x14ac:dyDescent="0.25">
      <c r="A23" t="s">
        <v>97</v>
      </c>
      <c r="B23" s="42">
        <v>0.2</v>
      </c>
    </row>
    <row r="24" spans="1:9" x14ac:dyDescent="0.25">
      <c r="A24" t="s">
        <v>98</v>
      </c>
      <c r="B24" s="42">
        <v>0.4</v>
      </c>
    </row>
    <row r="25" spans="1:9" x14ac:dyDescent="0.25">
      <c r="A25" t="s">
        <v>99</v>
      </c>
      <c r="B25" s="42">
        <v>0.6</v>
      </c>
    </row>
    <row r="26" spans="1:9" x14ac:dyDescent="0.25">
      <c r="A26" t="s">
        <v>100</v>
      </c>
      <c r="B26" s="42">
        <v>0.8</v>
      </c>
    </row>
    <row r="27" spans="1:9" x14ac:dyDescent="0.25">
      <c r="A27" t="s">
        <v>101</v>
      </c>
      <c r="B27" s="42">
        <v>1</v>
      </c>
    </row>
    <row r="29" spans="1:9" x14ac:dyDescent="0.25">
      <c r="A29" s="43" t="s">
        <v>102</v>
      </c>
      <c r="C29" s="43" t="s">
        <v>106</v>
      </c>
      <c r="E29" s="43" t="s">
        <v>109</v>
      </c>
      <c r="G29" s="43" t="s">
        <v>112</v>
      </c>
      <c r="I29" s="43" t="s">
        <v>34</v>
      </c>
    </row>
    <row r="30" spans="1:9" x14ac:dyDescent="0.25">
      <c r="A30" s="39" t="s">
        <v>103</v>
      </c>
      <c r="C30" s="39" t="s">
        <v>107</v>
      </c>
      <c r="E30" s="39" t="s">
        <v>110</v>
      </c>
      <c r="G30" s="39" t="s">
        <v>113</v>
      </c>
      <c r="I30" s="39" t="s">
        <v>115</v>
      </c>
    </row>
    <row r="31" spans="1:9" x14ac:dyDescent="0.25">
      <c r="A31" s="39" t="s">
        <v>104</v>
      </c>
      <c r="C31" s="39" t="s">
        <v>108</v>
      </c>
      <c r="E31" s="39" t="s">
        <v>111</v>
      </c>
      <c r="G31" s="39" t="s">
        <v>114</v>
      </c>
      <c r="I31" s="39" t="s">
        <v>116</v>
      </c>
    </row>
    <row r="32" spans="1:9" x14ac:dyDescent="0.25">
      <c r="A32" s="39" t="s">
        <v>105</v>
      </c>
    </row>
  </sheetData>
  <mergeCells count="5">
    <mergeCell ref="A1:D1"/>
    <mergeCell ref="A2:A3"/>
    <mergeCell ref="A8:C8"/>
    <mergeCell ref="A15:C15"/>
    <mergeCell ref="A22:B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FORMATO MAPA R. SISTEMAS</vt:lpstr>
      <vt:lpstr>Hoja1</vt:lpstr>
      <vt:lpstr>MAPA DE CALOR</vt:lpstr>
      <vt:lpstr>FORMULAS</vt:lpstr>
      <vt:lpstr>'FORMATO MAPA R. SISTEMAS'!Títulos_a_imprimir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Fernando Garzon Sutachan</dc:creator>
  <cp:lastModifiedBy>Alba del Pilar Garcia Guayabo</cp:lastModifiedBy>
  <cp:lastPrinted>2024-02-26T23:24:22Z</cp:lastPrinted>
  <dcterms:created xsi:type="dcterms:W3CDTF">2023-01-19T20:08:06Z</dcterms:created>
  <dcterms:modified xsi:type="dcterms:W3CDTF">2024-02-26T23:24:39Z</dcterms:modified>
</cp:coreProperties>
</file>